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tivités complémentaires - bijklussen - vrijetijdswerk\Statistiques annuelles\2025\"/>
    </mc:Choice>
  </mc:AlternateContent>
  <xr:revisionPtr revIDLastSave="0" documentId="8_{5E729F03-7BE2-4694-94F0-C3E4E6DDB8E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liste des tableaux" sheetId="4" r:id="rId1"/>
    <sheet name="tab 1_2_3_fr" sheetId="1" r:id="rId2"/>
    <sheet name="tab 4_fr" sheetId="2" r:id="rId3"/>
    <sheet name="tab 5_fr" sheetId="3" r:id="rId4"/>
  </sheets>
  <definedNames>
    <definedName name="_xlnm.Print_Area" localSheetId="1">'tab 1_2_3_fr'!$A$1:$O$42</definedName>
    <definedName name="_xlnm.Print_Area" localSheetId="2">'tab 4_fr'!$A$1:$AA$15</definedName>
    <definedName name="_xlnm.Print_Area" localSheetId="3">'tab 5_fr'!$A$1:$AJ$28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3" i="3" l="1"/>
  <c r="AG23" i="3"/>
  <c r="AE23" i="3"/>
  <c r="AD23" i="3"/>
  <c r="AI22" i="3"/>
  <c r="AF22" i="3"/>
  <c r="AJ22" i="3" s="1"/>
  <c r="AI21" i="3"/>
  <c r="AF21" i="3"/>
  <c r="AI20" i="3"/>
  <c r="AF20" i="3"/>
  <c r="AJ20" i="3" s="1"/>
  <c r="AI18" i="3"/>
  <c r="AF18" i="3"/>
  <c r="AI17" i="3"/>
  <c r="AF17" i="3"/>
  <c r="AJ17" i="3" s="1"/>
  <c r="AI16" i="3"/>
  <c r="AF16" i="3"/>
  <c r="AI14" i="3"/>
  <c r="AF14" i="3"/>
  <c r="AI13" i="3"/>
  <c r="AF13" i="3"/>
  <c r="AI12" i="3"/>
  <c r="AF12" i="3"/>
  <c r="AJ12" i="3" s="1"/>
  <c r="AI10" i="3"/>
  <c r="AF10" i="3"/>
  <c r="AI9" i="3"/>
  <c r="AF9" i="3"/>
  <c r="AI8" i="3"/>
  <c r="AF8" i="3"/>
  <c r="Z11" i="2"/>
  <c r="W11" i="2"/>
  <c r="Z10" i="2"/>
  <c r="Z9" i="2" s="1"/>
  <c r="W10" i="2"/>
  <c r="Y9" i="2"/>
  <c r="X9" i="2"/>
  <c r="V9" i="2"/>
  <c r="U9" i="2"/>
  <c r="L33" i="1"/>
  <c r="N40" i="1"/>
  <c r="M39" i="1"/>
  <c r="L39" i="1"/>
  <c r="N38" i="1"/>
  <c r="N37" i="1"/>
  <c r="N36" i="1"/>
  <c r="N35" i="1"/>
  <c r="N34" i="1"/>
  <c r="M33" i="1"/>
  <c r="N32" i="1"/>
  <c r="N31" i="1"/>
  <c r="N30" i="1"/>
  <c r="N29" i="1"/>
  <c r="N28" i="1"/>
  <c r="N27" i="1"/>
  <c r="N19" i="1"/>
  <c r="N18" i="1"/>
  <c r="N17" i="1"/>
  <c r="N16" i="1"/>
  <c r="N15" i="1"/>
  <c r="M14" i="1"/>
  <c r="L14" i="1"/>
  <c r="N14" i="1" s="1"/>
  <c r="N6" i="1"/>
  <c r="U23" i="3"/>
  <c r="V23" i="3"/>
  <c r="X23" i="3"/>
  <c r="Y23" i="3"/>
  <c r="Z8" i="3"/>
  <c r="Z9" i="3"/>
  <c r="Z23" i="3" s="1"/>
  <c r="Z10" i="3"/>
  <c r="Z12" i="3"/>
  <c r="Z13" i="3"/>
  <c r="Z14" i="3"/>
  <c r="Z16" i="3"/>
  <c r="Z17" i="3"/>
  <c r="Z18" i="3"/>
  <c r="Z20" i="3"/>
  <c r="Z21" i="3"/>
  <c r="Z22" i="3"/>
  <c r="W8" i="3"/>
  <c r="W23" i="3" s="1"/>
  <c r="W9" i="3"/>
  <c r="W10" i="3"/>
  <c r="W12" i="3"/>
  <c r="W13" i="3"/>
  <c r="W14" i="3"/>
  <c r="AA14" i="3" s="1"/>
  <c r="W16" i="3"/>
  <c r="AA16" i="3" s="1"/>
  <c r="W17" i="3"/>
  <c r="AA17" i="3" s="1"/>
  <c r="W18" i="3"/>
  <c r="AA18" i="3" s="1"/>
  <c r="W20" i="3"/>
  <c r="W21" i="3"/>
  <c r="AA21" i="3" s="1"/>
  <c r="W22" i="3"/>
  <c r="K6" i="1"/>
  <c r="I14" i="1"/>
  <c r="J14" i="1"/>
  <c r="K15" i="1"/>
  <c r="K16" i="1"/>
  <c r="K19" i="1"/>
  <c r="T11" i="2"/>
  <c r="Q11" i="2"/>
  <c r="T10" i="2"/>
  <c r="T9" i="2" s="1"/>
  <c r="Q10" i="2"/>
  <c r="Q9" i="2" s="1"/>
  <c r="S9" i="2"/>
  <c r="R9" i="2"/>
  <c r="P9" i="2"/>
  <c r="O9" i="2"/>
  <c r="K40" i="1"/>
  <c r="J39" i="1"/>
  <c r="I39" i="1"/>
  <c r="K38" i="1"/>
  <c r="K37" i="1"/>
  <c r="K36" i="1"/>
  <c r="K35" i="1"/>
  <c r="K34" i="1"/>
  <c r="J33" i="1"/>
  <c r="I33" i="1"/>
  <c r="K32" i="1"/>
  <c r="K31" i="1"/>
  <c r="K30" i="1"/>
  <c r="K29" i="1"/>
  <c r="K28" i="1"/>
  <c r="K27" i="1"/>
  <c r="K18" i="1"/>
  <c r="K17" i="1"/>
  <c r="N9" i="2"/>
  <c r="M9" i="2"/>
  <c r="L9" i="2"/>
  <c r="J9" i="2"/>
  <c r="I9" i="2"/>
  <c r="N10" i="2"/>
  <c r="N11" i="2"/>
  <c r="K10" i="2"/>
  <c r="K9" i="2" s="1"/>
  <c r="K11" i="2"/>
  <c r="H27" i="1"/>
  <c r="F39" i="1"/>
  <c r="G39" i="1"/>
  <c r="G14" i="1"/>
  <c r="F14" i="1"/>
  <c r="H14" i="1" s="1"/>
  <c r="H6" i="1"/>
  <c r="H40" i="1"/>
  <c r="G33" i="1"/>
  <c r="G26" i="1" s="1"/>
  <c r="F33" i="1"/>
  <c r="H33" i="1" s="1"/>
  <c r="H34" i="1"/>
  <c r="H35" i="1"/>
  <c r="H36" i="1"/>
  <c r="H37" i="1"/>
  <c r="H38" i="1"/>
  <c r="H28" i="1"/>
  <c r="H29" i="1"/>
  <c r="H30" i="1"/>
  <c r="H31" i="1"/>
  <c r="H32" i="1"/>
  <c r="H15" i="1"/>
  <c r="H16" i="1"/>
  <c r="H17" i="1"/>
  <c r="H18" i="1"/>
  <c r="H19" i="1"/>
  <c r="E6" i="1"/>
  <c r="D39" i="1"/>
  <c r="AJ10" i="3" l="1"/>
  <c r="AJ13" i="3"/>
  <c r="AJ18" i="3"/>
  <c r="AJ21" i="3"/>
  <c r="AJ9" i="3"/>
  <c r="AF23" i="3"/>
  <c r="AJ14" i="3"/>
  <c r="AI23" i="3"/>
  <c r="AJ16" i="3"/>
  <c r="AJ8" i="3"/>
  <c r="W9" i="2"/>
  <c r="N39" i="1"/>
  <c r="M26" i="1"/>
  <c r="L26" i="1"/>
  <c r="N33" i="1"/>
  <c r="AA13" i="3"/>
  <c r="AA8" i="3"/>
  <c r="AA23" i="3" s="1"/>
  <c r="AA22" i="3"/>
  <c r="AA12" i="3"/>
  <c r="AA10" i="3"/>
  <c r="AA20" i="3"/>
  <c r="AA9" i="3"/>
  <c r="H39" i="1"/>
  <c r="J26" i="1"/>
  <c r="K39" i="1"/>
  <c r="K33" i="1"/>
  <c r="K26" i="1" s="1"/>
  <c r="K14" i="1"/>
  <c r="I26" i="1"/>
  <c r="H26" i="1"/>
  <c r="F26" i="1"/>
  <c r="E27" i="1"/>
  <c r="E28" i="1"/>
  <c r="E29" i="1"/>
  <c r="E30" i="1"/>
  <c r="E31" i="1"/>
  <c r="E32" i="1"/>
  <c r="E34" i="1"/>
  <c r="E35" i="1"/>
  <c r="E36" i="1"/>
  <c r="E37" i="1"/>
  <c r="E38" i="1"/>
  <c r="E40" i="1"/>
  <c r="C39" i="1"/>
  <c r="E39" i="1" s="1"/>
  <c r="C33" i="1"/>
  <c r="D33" i="1"/>
  <c r="E15" i="1"/>
  <c r="E16" i="1"/>
  <c r="E17" i="1"/>
  <c r="E18" i="1"/>
  <c r="E19" i="1"/>
  <c r="AJ23" i="3" l="1"/>
  <c r="N26" i="1"/>
  <c r="E33" i="1"/>
  <c r="E26" i="1" s="1"/>
  <c r="D26" i="1"/>
  <c r="C26" i="1"/>
  <c r="D14" i="1"/>
  <c r="C14" i="1"/>
  <c r="E14" i="1" l="1"/>
</calcChain>
</file>

<file path=xl/sharedStrings.xml><?xml version="1.0" encoding="utf-8"?>
<sst xmlns="http://schemas.openxmlformats.org/spreadsheetml/2006/main" count="216" uniqueCount="70">
  <si>
    <t xml:space="preserve">Hommes </t>
  </si>
  <si>
    <t>Femmes</t>
  </si>
  <si>
    <t>Total</t>
  </si>
  <si>
    <t xml:space="preserve">total </t>
  </si>
  <si>
    <t>&lt;25</t>
  </si>
  <si>
    <t>25-39</t>
  </si>
  <si>
    <t>40-49</t>
  </si>
  <si>
    <t>50-64</t>
  </si>
  <si>
    <t>65+</t>
  </si>
  <si>
    <t xml:space="preserve">Région bruxelles-capitale - total </t>
  </si>
  <si>
    <t>Anvers</t>
  </si>
  <si>
    <t>Limbourg</t>
  </si>
  <si>
    <t>Flandre-Orientale</t>
  </si>
  <si>
    <t>Brabant-Flamand</t>
  </si>
  <si>
    <t>Flandre-Occidentale</t>
  </si>
  <si>
    <t xml:space="preserve">Région flamande -  total </t>
  </si>
  <si>
    <t>Hainaut</t>
  </si>
  <si>
    <t>liège</t>
  </si>
  <si>
    <t>Luxembourg</t>
  </si>
  <si>
    <t>Namur</t>
  </si>
  <si>
    <t>Brabant-Wallon</t>
  </si>
  <si>
    <t>Région wallonne</t>
  </si>
  <si>
    <t xml:space="preserve">Inconnu </t>
  </si>
  <si>
    <t xml:space="preserve"> (personne unique par an)</t>
  </si>
  <si>
    <t xml:space="preserve">Nombre de travailleurs associatifs </t>
  </si>
  <si>
    <r>
      <t xml:space="preserve">Nombre de travailleurs associatifs (personne unique par an) 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</si>
  <si>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Nombre de travailleurs associatifs par classe d'âge</t>
  </si>
  <si>
    <t>Nombre de travailleurs associatifs  par lieu de domicile (Province)</t>
  </si>
  <si>
    <t xml:space="preserve">Nombre de citoyens prestataires par activité et par classe d'âge </t>
  </si>
  <si>
    <t>(2) le total ne coincide pas avec les totaux des autres tableaux car certaines personnes ont été déclarées sous des statuts différents.</t>
  </si>
  <si>
    <t xml:space="preserve">Nombre de travailleurs associatifs par activité et par lieu de domicile </t>
  </si>
  <si>
    <t>tableau 2</t>
  </si>
  <si>
    <t>Nombre (*)</t>
  </si>
  <si>
    <t xml:space="preserve">Heures prestées </t>
  </si>
  <si>
    <t>Hommes</t>
  </si>
  <si>
    <t xml:space="preserve">Total </t>
  </si>
  <si>
    <t xml:space="preserve">activités sportives </t>
  </si>
  <si>
    <t>activités culturelles</t>
  </si>
  <si>
    <t>(*) Le total de ce tableau est un peu plus élevé qu'aux tableaux 1, suite au fait qu'une même personne peut être reprise dans plusieurs activités</t>
  </si>
  <si>
    <t xml:space="preserve">Activités sportives </t>
  </si>
  <si>
    <t>Activités culturelles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</si>
  <si>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</si>
  <si>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</si>
  <si>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</si>
  <si>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</si>
  <si>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</si>
  <si>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</si>
  <si>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</si>
  <si>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</si>
  <si>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</si>
  <si>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</si>
  <si>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</si>
  <si>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</si>
  <si>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tableau 1</t>
  </si>
  <si>
    <t>tableau 3</t>
  </si>
  <si>
    <t>tableau 4</t>
  </si>
  <si>
    <t>tableau 5</t>
  </si>
  <si>
    <t>Nombre de travailleurs associatifs (personne unique par an)</t>
  </si>
  <si>
    <t>Nombre de travailleurs associatifs par type d'activité (total)</t>
  </si>
  <si>
    <t>Tableau 5</t>
  </si>
  <si>
    <t>Nombre de travailleurs associatifs et heures prestées et par type d'activité.</t>
  </si>
  <si>
    <t>Liste des tableaux - Statistiques annuelles du travail associatif.</t>
  </si>
  <si>
    <t>Étiquettes de lignes</t>
  </si>
  <si>
    <t>Nombre d'heures prestées par mois selon le type d'activité</t>
  </si>
  <si>
    <t>Mois</t>
  </si>
  <si>
    <t xml:space="preserve">Mois </t>
  </si>
  <si>
    <t>Année 2022</t>
  </si>
  <si>
    <t>Année 2023</t>
  </si>
  <si>
    <t>Année 2024</t>
  </si>
  <si>
    <t>Année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</si>
</sst>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b/>
      <sz val="14"/>
      <name val="Calibri"/>
      <family val="2"/>
      <scheme val="minor"/>
    </font>
    <font>
      <u/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</borders>
  <cellStyleXfs count="22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8" fillId="0" borderId="0" applyNumberFormat="0" applyFill="0" applyBorder="0" applyAlignment="0" applyProtection="0"/>
    <xf numFmtId="0" fontId="19" fillId="0" borderId="0"/>
    <xf numFmtId="0" fontId="1" fillId="0" borderId="0"/>
  </cellStyleXfs>
  <cellXfs count="147">
    <xf numFmtId="0" fontId="0" fillId="0" borderId="0" xfId="0"/>
    <xf numFmtId="0" fontId="3" fillId="0" borderId="0" xfId="1" applyAlignment="1">
      <alignment vertical="center"/>
    </xf>
    <xf numFmtId="0" fontId="3" fillId="0" borderId="1" xfId="1" applyBorder="1" applyAlignment="1">
      <alignment vertical="center"/>
    </xf>
    <xf numFmtId="0" fontId="3" fillId="0" borderId="4" xfId="1" applyBorder="1" applyAlignment="1">
      <alignment horizontal="center" vertical="center"/>
    </xf>
    <xf numFmtId="0" fontId="4" fillId="2" borderId="8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indent="2"/>
    </xf>
    <xf numFmtId="0" fontId="7" fillId="0" borderId="12" xfId="0" applyFont="1" applyBorder="1" applyAlignment="1">
      <alignment horizontal="left" vertical="center" indent="2"/>
    </xf>
    <xf numFmtId="3" fontId="11" fillId="0" borderId="5" xfId="1" applyNumberFormat="1" applyFont="1" applyBorder="1" applyAlignment="1">
      <alignment horizontal="center" vertical="center"/>
    </xf>
    <xf numFmtId="3" fontId="11" fillId="0" borderId="6" xfId="1" applyNumberFormat="1" applyFont="1" applyBorder="1" applyAlignment="1">
      <alignment horizontal="center" vertical="center"/>
    </xf>
    <xf numFmtId="3" fontId="11" fillId="0" borderId="7" xfId="1" applyNumberFormat="1" applyFont="1" applyBorder="1" applyAlignment="1">
      <alignment horizontal="center" vertical="center"/>
    </xf>
    <xf numFmtId="3" fontId="10" fillId="2" borderId="16" xfId="0" applyNumberFormat="1" applyFont="1" applyFill="1" applyBorder="1" applyAlignment="1">
      <alignment horizontal="right" vertical="center"/>
    </xf>
    <xf numFmtId="3" fontId="10" fillId="2" borderId="5" xfId="0" applyNumberFormat="1" applyFont="1" applyFill="1" applyBorder="1" applyAlignment="1">
      <alignment horizontal="right" vertical="center"/>
    </xf>
    <xf numFmtId="3" fontId="10" fillId="2" borderId="7" xfId="0" applyNumberFormat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3" fontId="10" fillId="2" borderId="9" xfId="0" applyNumberFormat="1" applyFont="1" applyFill="1" applyBorder="1" applyAlignment="1">
      <alignment horizontal="right" vertical="center"/>
    </xf>
    <xf numFmtId="3" fontId="10" fillId="2" borderId="10" xfId="0" applyNumberFormat="1" applyFont="1" applyFill="1" applyBorder="1" applyAlignment="1">
      <alignment horizontal="right" vertical="center"/>
    </xf>
    <xf numFmtId="3" fontId="10" fillId="2" borderId="11" xfId="1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3" fontId="11" fillId="0" borderId="16" xfId="1" applyNumberFormat="1" applyFont="1" applyBorder="1" applyAlignment="1">
      <alignment horizontal="center" vertical="center"/>
    </xf>
    <xf numFmtId="3" fontId="10" fillId="0" borderId="7" xfId="0" applyNumberFormat="1" applyFont="1" applyBorder="1"/>
    <xf numFmtId="3" fontId="10" fillId="0" borderId="18" xfId="0" applyNumberFormat="1" applyFont="1" applyBorder="1"/>
    <xf numFmtId="3" fontId="10" fillId="0" borderId="15" xfId="0" applyNumberFormat="1" applyFont="1" applyBorder="1"/>
    <xf numFmtId="3" fontId="10" fillId="0" borderId="11" xfId="0" applyNumberFormat="1" applyFont="1" applyBorder="1"/>
    <xf numFmtId="0" fontId="13" fillId="0" borderId="0" xfId="1" applyFont="1" applyAlignment="1">
      <alignment vertical="center"/>
    </xf>
    <xf numFmtId="0" fontId="7" fillId="0" borderId="20" xfId="0" applyFont="1" applyBorder="1"/>
    <xf numFmtId="0" fontId="7" fillId="0" borderId="21" xfId="0" applyFont="1" applyBorder="1"/>
    <xf numFmtId="0" fontId="4" fillId="0" borderId="0" xfId="7" applyFont="1" applyAlignment="1">
      <alignment vertical="center"/>
    </xf>
    <xf numFmtId="0" fontId="5" fillId="0" borderId="0" xfId="7" applyFont="1" applyAlignment="1">
      <alignment horizontal="center" vertical="center" wrapText="1"/>
    </xf>
    <xf numFmtId="0" fontId="1" fillId="0" borderId="0" xfId="7" applyAlignment="1">
      <alignment vertical="center"/>
    </xf>
    <xf numFmtId="0" fontId="1" fillId="0" borderId="1" xfId="7" applyBorder="1" applyAlignment="1">
      <alignment vertical="center"/>
    </xf>
    <xf numFmtId="0" fontId="1" fillId="0" borderId="26" xfId="7" applyBorder="1" applyAlignment="1">
      <alignment horizontal="center" vertical="center"/>
    </xf>
    <xf numFmtId="0" fontId="1" fillId="0" borderId="27" xfId="7" applyBorder="1" applyAlignment="1">
      <alignment horizontal="center" vertical="center"/>
    </xf>
    <xf numFmtId="0" fontId="1" fillId="0" borderId="28" xfId="7" applyBorder="1" applyAlignment="1">
      <alignment horizontal="center" vertical="center"/>
    </xf>
    <xf numFmtId="0" fontId="9" fillId="0" borderId="0" xfId="7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/>
    </xf>
    <xf numFmtId="0" fontId="0" fillId="0" borderId="32" xfId="0" applyBorder="1"/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7" fillId="0" borderId="39" xfId="13" applyFont="1" applyBorder="1" applyAlignment="1">
      <alignment horizontal="right" vertical="center" wrapText="1"/>
    </xf>
    <xf numFmtId="3" fontId="17" fillId="0" borderId="40" xfId="13" applyNumberFormat="1" applyFont="1" applyBorder="1" applyAlignment="1">
      <alignment horizontal="right" vertical="center" wrapText="1"/>
    </xf>
    <xf numFmtId="3" fontId="1" fillId="0" borderId="40" xfId="7" applyNumberFormat="1" applyBorder="1" applyAlignment="1">
      <alignment vertical="center"/>
    </xf>
    <xf numFmtId="3" fontId="1" fillId="0" borderId="41" xfId="7" applyNumberFormat="1" applyBorder="1" applyAlignment="1">
      <alignment vertical="center"/>
    </xf>
    <xf numFmtId="3" fontId="0" fillId="0" borderId="42" xfId="0" applyNumberFormat="1" applyBorder="1" applyAlignment="1">
      <alignment vertical="center"/>
    </xf>
    <xf numFmtId="3" fontId="0" fillId="0" borderId="43" xfId="0" applyNumberFormat="1" applyBorder="1" applyAlignment="1">
      <alignment vertical="center"/>
    </xf>
    <xf numFmtId="0" fontId="1" fillId="0" borderId="43" xfId="7" applyBorder="1" applyAlignment="1">
      <alignment vertical="center"/>
    </xf>
    <xf numFmtId="0" fontId="1" fillId="0" borderId="44" xfId="7" applyBorder="1" applyAlignment="1">
      <alignment vertical="center"/>
    </xf>
    <xf numFmtId="0" fontId="23" fillId="0" borderId="34" xfId="14" applyFont="1" applyBorder="1"/>
    <xf numFmtId="0" fontId="23" fillId="0" borderId="34" xfId="14" applyFont="1" applyBorder="1" applyAlignment="1">
      <alignment horizontal="left" vertical="center" wrapText="1"/>
    </xf>
    <xf numFmtId="0" fontId="23" fillId="0" borderId="34" xfId="14" applyFont="1" applyBorder="1" applyAlignment="1">
      <alignment vertical="center"/>
    </xf>
    <xf numFmtId="0" fontId="0" fillId="0" borderId="45" xfId="0" applyBorder="1" applyAlignment="1">
      <alignment horizontal="left" vertical="center" indent="2"/>
    </xf>
    <xf numFmtId="0" fontId="14" fillId="0" borderId="46" xfId="6" applyFont="1" applyBorder="1" applyAlignment="1">
      <alignment horizontal="right" wrapText="1"/>
    </xf>
    <xf numFmtId="3" fontId="11" fillId="0" borderId="47" xfId="0" applyNumberFormat="1" applyFont="1" applyBorder="1"/>
    <xf numFmtId="0" fontId="0" fillId="0" borderId="48" xfId="0" applyBorder="1" applyAlignment="1">
      <alignment horizontal="left" vertical="center" indent="2"/>
    </xf>
    <xf numFmtId="0" fontId="14" fillId="0" borderId="49" xfId="6" applyFont="1" applyBorder="1" applyAlignment="1">
      <alignment horizontal="right" wrapText="1"/>
    </xf>
    <xf numFmtId="3" fontId="11" fillId="0" borderId="33" xfId="0" applyNumberFormat="1" applyFont="1" applyBorder="1"/>
    <xf numFmtId="0" fontId="0" fillId="0" borderId="50" xfId="0" applyBorder="1" applyAlignment="1">
      <alignment horizontal="left" vertical="center" indent="2"/>
    </xf>
    <xf numFmtId="3" fontId="11" fillId="0" borderId="36" xfId="0" applyNumberFormat="1" applyFont="1" applyBorder="1"/>
    <xf numFmtId="3" fontId="11" fillId="0" borderId="37" xfId="0" applyNumberFormat="1" applyFont="1" applyBorder="1"/>
    <xf numFmtId="0" fontId="0" fillId="0" borderId="45" xfId="0" applyBorder="1" applyAlignment="1">
      <alignment horizontal="left" vertical="center" indent="4"/>
    </xf>
    <xf numFmtId="0" fontId="0" fillId="0" borderId="51" xfId="0" applyBorder="1"/>
    <xf numFmtId="0" fontId="0" fillId="0" borderId="48" xfId="0" applyBorder="1" applyAlignment="1">
      <alignment horizontal="left" vertical="center" indent="4"/>
    </xf>
    <xf numFmtId="3" fontId="11" fillId="0" borderId="34" xfId="0" applyNumberFormat="1" applyFont="1" applyBorder="1"/>
    <xf numFmtId="3" fontId="11" fillId="0" borderId="32" xfId="0" applyNumberFormat="1" applyFont="1" applyBorder="1"/>
    <xf numFmtId="0" fontId="7" fillId="0" borderId="52" xfId="0" applyFont="1" applyBorder="1" applyAlignment="1">
      <alignment horizontal="left" vertical="center" indent="2"/>
    </xf>
    <xf numFmtId="3" fontId="10" fillId="0" borderId="53" xfId="0" applyNumberFormat="1" applyFont="1" applyBorder="1"/>
    <xf numFmtId="3" fontId="10" fillId="0" borderId="54" xfId="0" applyNumberFormat="1" applyFont="1" applyBorder="1"/>
    <xf numFmtId="3" fontId="10" fillId="0" borderId="55" xfId="0" applyNumberFormat="1" applyFont="1" applyBorder="1"/>
    <xf numFmtId="3" fontId="11" fillId="0" borderId="56" xfId="0" applyNumberFormat="1" applyFont="1" applyBorder="1"/>
    <xf numFmtId="3" fontId="11" fillId="0" borderId="51" xfId="0" applyNumberFormat="1" applyFont="1" applyBorder="1"/>
    <xf numFmtId="0" fontId="4" fillId="3" borderId="45" xfId="7" applyFont="1" applyFill="1" applyBorder="1" applyAlignment="1">
      <alignment horizontal="center" vertical="center" wrapText="1"/>
    </xf>
    <xf numFmtId="3" fontId="4" fillId="3" borderId="57" xfId="7" applyNumberFormat="1" applyFont="1" applyFill="1" applyBorder="1" applyAlignment="1">
      <alignment horizontal="right" vertical="center"/>
    </xf>
    <xf numFmtId="3" fontId="4" fillId="3" borderId="58" xfId="7" applyNumberFormat="1" applyFont="1" applyFill="1" applyBorder="1" applyAlignment="1">
      <alignment horizontal="right" vertical="center"/>
    </xf>
    <xf numFmtId="3" fontId="4" fillId="3" borderId="59" xfId="7" applyNumberFormat="1" applyFont="1" applyFill="1" applyBorder="1" applyAlignment="1">
      <alignment horizontal="right" vertical="center"/>
    </xf>
    <xf numFmtId="0" fontId="0" fillId="0" borderId="50" xfId="0" applyBorder="1" applyAlignment="1">
      <alignment horizontal="left" vertical="center"/>
    </xf>
    <xf numFmtId="3" fontId="11" fillId="0" borderId="25" xfId="1" applyNumberFormat="1" applyFont="1" applyBorder="1" applyAlignment="1">
      <alignment horizontal="center" vertical="center"/>
    </xf>
    <xf numFmtId="3" fontId="10" fillId="2" borderId="23" xfId="0" applyNumberFormat="1" applyFont="1" applyFill="1" applyBorder="1" applyAlignment="1">
      <alignment horizontal="right" vertical="center"/>
    </xf>
    <xf numFmtId="3" fontId="10" fillId="2" borderId="25" xfId="0" applyNumberFormat="1" applyFont="1" applyFill="1" applyBorder="1" applyAlignment="1">
      <alignment horizontal="right" vertical="center"/>
    </xf>
    <xf numFmtId="0" fontId="0" fillId="0" borderId="60" xfId="0" applyBorder="1"/>
    <xf numFmtId="0" fontId="0" fillId="0" borderId="18" xfId="0" applyBorder="1"/>
    <xf numFmtId="0" fontId="0" fillId="0" borderId="15" xfId="0" applyBorder="1"/>
    <xf numFmtId="0" fontId="4" fillId="0" borderId="61" xfId="0" applyFont="1" applyBorder="1"/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9" applyFont="1" applyAlignment="1">
      <alignment vertical="center" wrapText="1"/>
    </xf>
    <xf numFmtId="0" fontId="9" fillId="0" borderId="0" xfId="9" applyFont="1" applyAlignment="1">
      <alignment vertical="center" wrapText="1"/>
    </xf>
    <xf numFmtId="0" fontId="28" fillId="0" borderId="0" xfId="9" applyFont="1" applyAlignment="1">
      <alignment vertical="center" wrapText="1"/>
    </xf>
    <xf numFmtId="0" fontId="29" fillId="0" borderId="0" xfId="0" applyFont="1"/>
    <xf numFmtId="3" fontId="0" fillId="0" borderId="0" xfId="0" applyNumberFormat="1"/>
    <xf numFmtId="0" fontId="31" fillId="0" borderId="0" xfId="0" applyFont="1"/>
    <xf numFmtId="0" fontId="32" fillId="6" borderId="62" xfId="0" applyFont="1" applyFill="1" applyBorder="1"/>
    <xf numFmtId="3" fontId="9" fillId="2" borderId="40" xfId="9" applyNumberFormat="1" applyFont="1" applyFill="1" applyBorder="1" applyAlignment="1">
      <alignment vertical="center"/>
    </xf>
    <xf numFmtId="0" fontId="25" fillId="2" borderId="40" xfId="0" applyFont="1" applyFill="1" applyBorder="1" applyAlignment="1">
      <alignment vertical="center"/>
    </xf>
    <xf numFmtId="0" fontId="24" fillId="0" borderId="39" xfId="0" applyFont="1" applyBorder="1" applyAlignment="1">
      <alignment vertical="center"/>
    </xf>
    <xf numFmtId="3" fontId="24" fillId="0" borderId="40" xfId="0" applyNumberFormat="1" applyFont="1" applyBorder="1" applyAlignment="1">
      <alignment vertical="center"/>
    </xf>
    <xf numFmtId="3" fontId="26" fillId="0" borderId="40" xfId="0" applyNumberFormat="1" applyFont="1" applyBorder="1" applyAlignment="1">
      <alignment vertical="center"/>
    </xf>
    <xf numFmtId="3" fontId="26" fillId="0" borderId="41" xfId="0" applyNumberFormat="1" applyFont="1" applyBorder="1" applyAlignment="1">
      <alignment vertical="center"/>
    </xf>
    <xf numFmtId="0" fontId="24" fillId="3" borderId="39" xfId="0" applyFont="1" applyFill="1" applyBorder="1" applyAlignment="1">
      <alignment vertical="center"/>
    </xf>
    <xf numFmtId="3" fontId="24" fillId="3" borderId="40" xfId="0" applyNumberFormat="1" applyFont="1" applyFill="1" applyBorder="1" applyAlignment="1">
      <alignment vertical="center"/>
    </xf>
    <xf numFmtId="3" fontId="26" fillId="3" borderId="40" xfId="0" applyNumberFormat="1" applyFont="1" applyFill="1" applyBorder="1" applyAlignment="1">
      <alignment vertical="center"/>
    </xf>
    <xf numFmtId="3" fontId="26" fillId="3" borderId="41" xfId="0" applyNumberFormat="1" applyFont="1" applyFill="1" applyBorder="1" applyAlignment="1">
      <alignment vertical="center"/>
    </xf>
    <xf numFmtId="0" fontId="9" fillId="4" borderId="42" xfId="0" applyFont="1" applyFill="1" applyBorder="1" applyAlignment="1">
      <alignment vertical="center"/>
    </xf>
    <xf numFmtId="3" fontId="25" fillId="4" borderId="43" xfId="0" applyNumberFormat="1" applyFont="1" applyFill="1" applyBorder="1" applyAlignment="1">
      <alignment vertical="center"/>
    </xf>
    <xf numFmtId="3" fontId="25" fillId="4" borderId="44" xfId="0" applyNumberFormat="1" applyFont="1" applyFill="1" applyBorder="1" applyAlignment="1">
      <alignment vertical="center"/>
    </xf>
    <xf numFmtId="0" fontId="24" fillId="0" borderId="39" xfId="0" applyFont="1" applyBorder="1" applyAlignment="1">
      <alignment horizontal="left" vertical="center"/>
    </xf>
    <xf numFmtId="0" fontId="24" fillId="3" borderId="39" xfId="0" applyFont="1" applyFill="1" applyBorder="1" applyAlignment="1">
      <alignment horizontal="left" vertical="center"/>
    </xf>
    <xf numFmtId="0" fontId="9" fillId="4" borderId="42" xfId="0" applyFont="1" applyFill="1" applyBorder="1" applyAlignment="1">
      <alignment horizontal="left" vertical="center"/>
    </xf>
    <xf numFmtId="0" fontId="4" fillId="0" borderId="29" xfId="7" applyFont="1" applyBorder="1" applyAlignment="1">
      <alignment horizontal="center" vertical="center"/>
    </xf>
    <xf numFmtId="0" fontId="4" fillId="0" borderId="2" xfId="7" applyFont="1" applyBorder="1" applyAlignment="1">
      <alignment horizontal="center" vertical="center"/>
    </xf>
    <xf numFmtId="0" fontId="4" fillId="0" borderId="3" xfId="7" applyFont="1" applyBorder="1" applyAlignment="1">
      <alignment horizontal="center" vertical="center"/>
    </xf>
    <xf numFmtId="0" fontId="4" fillId="0" borderId="20" xfId="7" applyFont="1" applyBorder="1" applyAlignment="1">
      <alignment horizontal="center" vertical="center"/>
    </xf>
    <xf numFmtId="0" fontId="4" fillId="0" borderId="19" xfId="7" applyFont="1" applyBorder="1" applyAlignment="1">
      <alignment horizontal="center" vertical="center"/>
    </xf>
    <xf numFmtId="0" fontId="4" fillId="0" borderId="23" xfId="7" applyFont="1" applyBorder="1" applyAlignment="1">
      <alignment horizontal="center" vertical="center"/>
    </xf>
    <xf numFmtId="0" fontId="4" fillId="0" borderId="24" xfId="7" applyFont="1" applyBorder="1" applyAlignment="1">
      <alignment horizontal="center" vertical="center"/>
    </xf>
    <xf numFmtId="0" fontId="4" fillId="0" borderId="25" xfId="7" applyFont="1" applyBorder="1" applyAlignment="1">
      <alignment horizontal="center" vertical="center"/>
    </xf>
    <xf numFmtId="0" fontId="5" fillId="0" borderId="0" xfId="7" applyFont="1" applyAlignment="1">
      <alignment horizontal="center" vertical="center" wrapText="1"/>
    </xf>
    <xf numFmtId="0" fontId="1" fillId="0" borderId="22" xfId="7" applyBorder="1" applyAlignment="1">
      <alignment horizontal="center" vertical="center"/>
    </xf>
    <xf numFmtId="0" fontId="1" fillId="0" borderId="4" xfId="7" applyBorder="1" applyAlignment="1">
      <alignment horizontal="center" vertical="center"/>
    </xf>
    <xf numFmtId="0" fontId="22" fillId="5" borderId="38" xfId="15" applyFont="1" applyFill="1" applyBorder="1" applyAlignment="1">
      <alignment horizontal="left" vertical="center"/>
    </xf>
    <xf numFmtId="0" fontId="22" fillId="5" borderId="30" xfId="15" applyFont="1" applyFill="1" applyBorder="1" applyAlignment="1">
      <alignment horizontal="left" vertical="center"/>
    </xf>
    <xf numFmtId="0" fontId="22" fillId="5" borderId="31" xfId="15" applyFont="1" applyFill="1" applyBorder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0" fillId="0" borderId="15" xfId="0" applyFont="1" applyBorder="1" applyAlignment="1">
      <alignment horizontal="center"/>
    </xf>
    <xf numFmtId="0" fontId="28" fillId="0" borderId="15" xfId="9" applyFont="1" applyBorder="1" applyAlignment="1">
      <alignment horizontal="center" vertical="center" wrapText="1"/>
    </xf>
    <xf numFmtId="0" fontId="27" fillId="0" borderId="0" xfId="9" applyFont="1" applyAlignment="1">
      <alignment horizontal="center" vertical="center" wrapText="1"/>
    </xf>
    <xf numFmtId="0" fontId="9" fillId="4" borderId="63" xfId="0" applyFont="1" applyFill="1" applyBorder="1" applyAlignment="1">
      <alignment horizontal="left" vertical="center"/>
    </xf>
    <xf numFmtId="0" fontId="9" fillId="4" borderId="39" xfId="0" applyFont="1" applyFill="1" applyBorder="1" applyAlignment="1">
      <alignment horizontal="left" vertical="center"/>
    </xf>
    <xf numFmtId="0" fontId="26" fillId="2" borderId="64" xfId="0" applyFont="1" applyFill="1" applyBorder="1" applyAlignment="1">
      <alignment vertical="center"/>
    </xf>
    <xf numFmtId="0" fontId="25" fillId="4" borderId="65" xfId="0" applyFont="1" applyFill="1" applyBorder="1" applyAlignment="1">
      <alignment vertical="center"/>
    </xf>
    <xf numFmtId="0" fontId="25" fillId="4" borderId="41" xfId="0" applyFont="1" applyFill="1" applyBorder="1" applyAlignment="1">
      <alignment vertical="center"/>
    </xf>
    <xf numFmtId="0" fontId="9" fillId="4" borderId="63" xfId="0" applyFont="1" applyFill="1" applyBorder="1" applyAlignment="1">
      <alignment vertical="center"/>
    </xf>
    <xf numFmtId="0" fontId="9" fillId="4" borderId="39" xfId="0" applyFont="1" applyFill="1" applyBorder="1" applyAlignment="1">
      <alignment vertical="center"/>
    </xf>
  </cellXfs>
  <cellStyles count="22">
    <cellStyle name="Lien hypertexte" xfId="14" builtinId="8"/>
    <cellStyle name="Lien hypertexte 2" xfId="19" xr:uid="{00000000-0005-0000-0000-000001000000}"/>
    <cellStyle name="Lien hypertexte 3" xfId="16" xr:uid="{00000000-0005-0000-0000-000002000000}"/>
    <cellStyle name="Normal" xfId="0" builtinId="0"/>
    <cellStyle name="Normal 2" xfId="1" xr:uid="{00000000-0005-0000-0000-000004000000}"/>
    <cellStyle name="Normal 2 2" xfId="2" xr:uid="{00000000-0005-0000-0000-000005000000}"/>
    <cellStyle name="Normal 2 2 2" xfId="9" xr:uid="{00000000-0005-0000-0000-000006000000}"/>
    <cellStyle name="Normal 2 3" xfId="12" xr:uid="{00000000-0005-0000-0000-000007000000}"/>
    <cellStyle name="Normal 2 3 2" xfId="21" xr:uid="{00000000-0005-0000-0000-000008000000}"/>
    <cellStyle name="Normal 2 4" xfId="7" xr:uid="{00000000-0005-0000-0000-000009000000}"/>
    <cellStyle name="Normal 3" xfId="3" xr:uid="{00000000-0005-0000-0000-00000A000000}"/>
    <cellStyle name="Normal 3 2" xfId="4" xr:uid="{00000000-0005-0000-0000-00000B000000}"/>
    <cellStyle name="Normal 3 2 2" xfId="11" xr:uid="{00000000-0005-0000-0000-00000C000000}"/>
    <cellStyle name="Normal 3 3" xfId="10" xr:uid="{00000000-0005-0000-0000-00000D000000}"/>
    <cellStyle name="Normal 3 4" xfId="20" xr:uid="{00000000-0005-0000-0000-00000E000000}"/>
    <cellStyle name="Normal 4" xfId="5" xr:uid="{00000000-0005-0000-0000-00000F000000}"/>
    <cellStyle name="Normal 4 2" xfId="8" xr:uid="{00000000-0005-0000-0000-000010000000}"/>
    <cellStyle name="Normal 5" xfId="15" xr:uid="{00000000-0005-0000-0000-000011000000}"/>
    <cellStyle name="Normal_B1_fr" xfId="6" xr:uid="{00000000-0005-0000-0000-000012000000}"/>
    <cellStyle name="Normal_B2_fr" xfId="13" xr:uid="{00000000-0005-0000-0000-000013000000}"/>
    <cellStyle name="Standaard 2" xfId="18" xr:uid="{00000000-0005-0000-0000-000014000000}"/>
    <cellStyle name="Standaard_BR31" xfId="1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2023/Trav_assoc_%202022_1_FR.xlsx" TargetMode="External"/><Relationship Id="rId2" Type="http://schemas.openxmlformats.org/officeDocument/2006/relationships/hyperlink" Target="../2023/Trav_assoc_%202022_1_FR.xlsx" TargetMode="External"/><Relationship Id="rId1" Type="http://schemas.openxmlformats.org/officeDocument/2006/relationships/hyperlink" Target="../2023/Trav_assoc_%202022_1_FR.xls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/2023/Trav_assoc_%202022_1_FR.xlsx" TargetMode="External"/><Relationship Id="rId4" Type="http://schemas.openxmlformats.org/officeDocument/2006/relationships/hyperlink" Target="../2023/Trav_assoc_%202022_1_FR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9"/>
  <sheetViews>
    <sheetView view="pageBreakPreview" zoomScaleNormal="100" zoomScaleSheetLayoutView="100" workbookViewId="0">
      <selection activeCell="E14" sqref="E14"/>
    </sheetView>
  </sheetViews>
  <sheetFormatPr baseColWidth="10" defaultRowHeight="19.95" customHeight="1" x14ac:dyDescent="0.3"/>
  <cols>
    <col min="1" max="1" width="6.44140625" customWidth="1"/>
    <col min="2" max="2" width="12.21875" customWidth="1"/>
    <col min="8" max="8" width="15.44140625" customWidth="1"/>
  </cols>
  <sheetData>
    <row r="1" spans="2:8" ht="19.95" customHeight="1" thickBot="1" x14ac:dyDescent="0.35"/>
    <row r="2" spans="2:8" ht="19.95" customHeight="1" thickTop="1" x14ac:dyDescent="0.3">
      <c r="B2" s="126" t="s">
        <v>61</v>
      </c>
      <c r="C2" s="127"/>
      <c r="D2" s="127"/>
      <c r="E2" s="127"/>
      <c r="F2" s="127"/>
      <c r="G2" s="127"/>
      <c r="H2" s="128"/>
    </row>
    <row r="3" spans="2:8" ht="19.95" customHeight="1" x14ac:dyDescent="0.3">
      <c r="B3" s="55" t="s">
        <v>53</v>
      </c>
      <c r="C3" s="42" t="s">
        <v>57</v>
      </c>
      <c r="D3" s="42"/>
      <c r="E3" s="42"/>
      <c r="F3" s="42"/>
      <c r="G3" s="42"/>
      <c r="H3" s="43"/>
    </row>
    <row r="4" spans="2:8" ht="19.95" customHeight="1" x14ac:dyDescent="0.3">
      <c r="B4" s="56" t="s">
        <v>31</v>
      </c>
      <c r="C4" s="42" t="s">
        <v>26</v>
      </c>
      <c r="D4" s="42"/>
      <c r="E4" s="42"/>
      <c r="F4" s="42"/>
      <c r="G4" s="42"/>
      <c r="H4" s="43"/>
    </row>
    <row r="5" spans="2:8" ht="19.95" customHeight="1" x14ac:dyDescent="0.3">
      <c r="B5" s="57" t="s">
        <v>54</v>
      </c>
      <c r="C5" s="42" t="s">
        <v>27</v>
      </c>
      <c r="D5" s="42"/>
      <c r="E5" s="42"/>
      <c r="F5" s="42"/>
      <c r="G5" s="42"/>
      <c r="H5" s="43"/>
    </row>
    <row r="6" spans="2:8" ht="19.95" customHeight="1" x14ac:dyDescent="0.3">
      <c r="B6" s="57" t="s">
        <v>55</v>
      </c>
      <c r="C6" s="42" t="s">
        <v>60</v>
      </c>
      <c r="D6" s="42"/>
      <c r="E6" s="42"/>
      <c r="F6" s="42"/>
      <c r="G6" s="42"/>
      <c r="H6" s="43"/>
    </row>
    <row r="7" spans="2:8" ht="19.95" customHeight="1" x14ac:dyDescent="0.3">
      <c r="B7" s="56" t="s">
        <v>56</v>
      </c>
      <c r="C7" s="42" t="s">
        <v>63</v>
      </c>
      <c r="D7" s="42"/>
      <c r="E7" s="42"/>
      <c r="F7" s="42"/>
      <c r="G7" s="42"/>
      <c r="H7" s="43"/>
    </row>
    <row r="8" spans="2:8" ht="19.95" customHeight="1" thickBot="1" x14ac:dyDescent="0.35">
      <c r="B8" s="44"/>
      <c r="C8" s="45"/>
      <c r="D8" s="45"/>
      <c r="E8" s="45"/>
      <c r="F8" s="45"/>
      <c r="G8" s="45"/>
      <c r="H8" s="46"/>
    </row>
    <row r="9" spans="2:8" ht="19.95" customHeight="1" thickTop="1" x14ac:dyDescent="0.3"/>
  </sheetData>
  <mergeCells count="1">
    <mergeCell ref="B2:H2"/>
  </mergeCells>
  <hyperlinks>
    <hyperlink ref="B3" r:id="rId1" location="'tab 1_2_3_fr'!A1" xr:uid="{00000000-0004-0000-0000-000000000000}"/>
    <hyperlink ref="B4" r:id="rId2" location="'tab 1_2_3_fr'!A1" xr:uid="{00000000-0004-0000-0000-000001000000}"/>
    <hyperlink ref="B5" r:id="rId3" location="'tab 1_2_3_fr'!A1" xr:uid="{00000000-0004-0000-0000-000002000000}"/>
    <hyperlink ref="B6" r:id="rId4" location="'tab 4_fr'!A1" xr:uid="{00000000-0004-0000-0000-000003000000}"/>
    <hyperlink ref="B7" r:id="rId5" location="'tab 5_fr'!A1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94" orientation="portrait" r:id="rId6"/>
  <headerFooter>
    <oddFooter xml:space="preserve">&amp;CTravail associatif_statistiques annuelles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B1:N42"/>
  <sheetViews>
    <sheetView view="pageBreakPreview" topLeftCell="A22" zoomScaleNormal="100" zoomScaleSheetLayoutView="100" zoomScalePageLayoutView="75" workbookViewId="0">
      <selection activeCell="O7" sqref="O7"/>
    </sheetView>
  </sheetViews>
  <sheetFormatPr baseColWidth="10" defaultColWidth="9.109375" defaultRowHeight="20.100000000000001" customHeight="1" x14ac:dyDescent="0.3"/>
  <cols>
    <col min="1" max="1" width="5.88671875" style="1" customWidth="1"/>
    <col min="2" max="2" width="58.109375" style="1" customWidth="1"/>
    <col min="3" max="8" width="9.109375" style="19"/>
    <col min="9" max="16384" width="9.109375" style="1"/>
  </cols>
  <sheetData>
    <row r="1" spans="2:14" ht="20.100000000000001" customHeight="1" x14ac:dyDescent="0.3">
      <c r="B1" s="135" t="s">
        <v>24</v>
      </c>
      <c r="C1" s="135"/>
      <c r="D1" s="135"/>
      <c r="E1" s="135"/>
      <c r="F1" s="1"/>
      <c r="G1" s="1"/>
      <c r="H1" s="1"/>
    </row>
    <row r="2" spans="2:14" ht="20.100000000000001" customHeight="1" x14ac:dyDescent="0.3">
      <c r="B2" s="135" t="s">
        <v>23</v>
      </c>
      <c r="C2" s="135"/>
      <c r="D2" s="135"/>
      <c r="E2" s="135"/>
      <c r="F2" s="1"/>
      <c r="G2" s="1"/>
      <c r="H2" s="1"/>
    </row>
    <row r="3" spans="2:14" ht="20.100000000000001" customHeight="1" thickBot="1" x14ac:dyDescent="0.35">
      <c r="B3" s="41" t="s">
        <v>53</v>
      </c>
    </row>
    <row r="4" spans="2:14" ht="20.100000000000001" customHeight="1" thickTop="1" x14ac:dyDescent="0.3">
      <c r="B4" s="2"/>
      <c r="C4" s="129">
        <v>2022</v>
      </c>
      <c r="D4" s="129"/>
      <c r="E4" s="130"/>
      <c r="F4" s="129">
        <v>2023</v>
      </c>
      <c r="G4" s="129"/>
      <c r="H4" s="130"/>
      <c r="I4" s="129">
        <v>2024</v>
      </c>
      <c r="J4" s="129"/>
      <c r="K4" s="130"/>
      <c r="L4" s="129">
        <v>2025</v>
      </c>
      <c r="M4" s="129"/>
      <c r="N4" s="130"/>
    </row>
    <row r="5" spans="2:14" ht="20.100000000000001" customHeight="1" x14ac:dyDescent="0.3">
      <c r="B5" s="3"/>
      <c r="C5" s="13" t="s">
        <v>0</v>
      </c>
      <c r="D5" s="14" t="s">
        <v>1</v>
      </c>
      <c r="E5" s="15" t="s">
        <v>2</v>
      </c>
      <c r="F5" s="13" t="s">
        <v>0</v>
      </c>
      <c r="G5" s="14" t="s">
        <v>1</v>
      </c>
      <c r="H5" s="15" t="s">
        <v>2</v>
      </c>
      <c r="I5" s="13" t="s">
        <v>0</v>
      </c>
      <c r="J5" s="14" t="s">
        <v>1</v>
      </c>
      <c r="K5" s="15" t="s">
        <v>2</v>
      </c>
      <c r="L5" s="13" t="s">
        <v>0</v>
      </c>
      <c r="M5" s="14" t="s">
        <v>1</v>
      </c>
      <c r="N5" s="15" t="s">
        <v>2</v>
      </c>
    </row>
    <row r="6" spans="2:14" ht="20.100000000000001" customHeight="1" thickBot="1" x14ac:dyDescent="0.35">
      <c r="B6" s="4" t="s">
        <v>25</v>
      </c>
      <c r="C6" s="20">
        <v>13115</v>
      </c>
      <c r="D6" s="21">
        <v>17683</v>
      </c>
      <c r="E6" s="22">
        <f>SUM(C6:D6)</f>
        <v>30798</v>
      </c>
      <c r="F6" s="20">
        <v>14097</v>
      </c>
      <c r="G6" s="21">
        <v>17958</v>
      </c>
      <c r="H6" s="22">
        <f>SUM(F6:G6)</f>
        <v>32055</v>
      </c>
      <c r="I6" s="20">
        <v>14998</v>
      </c>
      <c r="J6" s="21">
        <v>18610</v>
      </c>
      <c r="K6" s="22">
        <f>SUM(I6:J6)</f>
        <v>33608</v>
      </c>
      <c r="L6" s="20">
        <v>15655</v>
      </c>
      <c r="M6" s="21">
        <v>18748</v>
      </c>
      <c r="N6" s="22">
        <f>SUM(L6:M6)</f>
        <v>34403</v>
      </c>
    </row>
    <row r="7" spans="2:14" ht="20.100000000000001" customHeight="1" thickTop="1" x14ac:dyDescent="0.3">
      <c r="B7" s="5"/>
    </row>
    <row r="8" spans="2:14" s="6" customFormat="1" ht="20.100000000000001" customHeight="1" x14ac:dyDescent="0.3">
      <c r="C8" s="23"/>
      <c r="D8" s="23"/>
      <c r="E8" s="23"/>
      <c r="F8" s="23"/>
      <c r="G8" s="23"/>
      <c r="H8" s="23"/>
    </row>
    <row r="9" spans="2:14" s="6" customFormat="1" ht="20.100000000000001" customHeight="1" x14ac:dyDescent="0.3">
      <c r="B9" s="136" t="s">
        <v>26</v>
      </c>
      <c r="C9" s="136"/>
      <c r="D9" s="136"/>
      <c r="E9" s="136"/>
    </row>
    <row r="10" spans="2:14" s="6" customFormat="1" ht="20.100000000000001" customHeight="1" x14ac:dyDescent="0.3">
      <c r="B10" s="136"/>
      <c r="C10" s="136"/>
      <c r="D10" s="136"/>
      <c r="E10" s="136"/>
    </row>
    <row r="11" spans="2:14" s="6" customFormat="1" ht="20.100000000000001" customHeight="1" thickBot="1" x14ac:dyDescent="0.35">
      <c r="B11" s="41" t="s">
        <v>31</v>
      </c>
      <c r="C11" s="23"/>
      <c r="D11" s="23"/>
      <c r="E11" s="23"/>
      <c r="F11" s="23"/>
      <c r="G11" s="23"/>
      <c r="H11" s="23"/>
    </row>
    <row r="12" spans="2:14" ht="20.100000000000001" customHeight="1" thickTop="1" x14ac:dyDescent="0.3">
      <c r="B12" s="2"/>
      <c r="C12" s="129">
        <v>2022</v>
      </c>
      <c r="D12" s="129"/>
      <c r="E12" s="130"/>
      <c r="F12" s="131">
        <v>2023</v>
      </c>
      <c r="G12" s="129"/>
      <c r="H12" s="130"/>
      <c r="I12" s="131">
        <v>2024</v>
      </c>
      <c r="J12" s="129"/>
      <c r="K12" s="130"/>
      <c r="L12" s="131">
        <v>2025</v>
      </c>
      <c r="M12" s="129"/>
      <c r="N12" s="130"/>
    </row>
    <row r="13" spans="2:14" ht="20.100000000000001" customHeight="1" x14ac:dyDescent="0.3">
      <c r="B13" s="3"/>
      <c r="C13" s="13" t="s">
        <v>0</v>
      </c>
      <c r="D13" s="14" t="s">
        <v>1</v>
      </c>
      <c r="E13" s="15" t="s">
        <v>3</v>
      </c>
      <c r="F13" s="24" t="s">
        <v>0</v>
      </c>
      <c r="G13" s="14" t="s">
        <v>1</v>
      </c>
      <c r="H13" s="83" t="s">
        <v>3</v>
      </c>
      <c r="I13" s="24" t="s">
        <v>0</v>
      </c>
      <c r="J13" s="14" t="s">
        <v>1</v>
      </c>
      <c r="K13" s="83" t="s">
        <v>3</v>
      </c>
      <c r="L13" s="24" t="s">
        <v>0</v>
      </c>
      <c r="M13" s="14" t="s">
        <v>1</v>
      </c>
      <c r="N13" s="83" t="s">
        <v>2</v>
      </c>
    </row>
    <row r="14" spans="2:14" s="5" customFormat="1" ht="20.100000000000001" customHeight="1" x14ac:dyDescent="0.3">
      <c r="B14" s="7" t="s">
        <v>28</v>
      </c>
      <c r="C14" s="16">
        <f t="shared" ref="C14:D14" si="0">SUM(C15:C19)</f>
        <v>13115</v>
      </c>
      <c r="D14" s="17">
        <f t="shared" si="0"/>
        <v>17683</v>
      </c>
      <c r="E14" s="18">
        <f t="shared" ref="E14:E19" si="1">SUM(C14:D14)</f>
        <v>30798</v>
      </c>
      <c r="F14" s="16">
        <f>SUM(F15:F19)</f>
        <v>14097</v>
      </c>
      <c r="G14" s="84">
        <f>SUM(G15:G19)</f>
        <v>17958</v>
      </c>
      <c r="H14" s="85">
        <f t="shared" ref="H14:H19" si="2">SUM(F14:G14)</f>
        <v>32055</v>
      </c>
      <c r="I14" s="16">
        <f>SUM(I15:I19)</f>
        <v>14998</v>
      </c>
      <c r="J14" s="84">
        <f>SUM(J15:J19)</f>
        <v>18610</v>
      </c>
      <c r="K14" s="85">
        <f t="shared" ref="K14:K19" si="3">SUM(I14:J14)</f>
        <v>33608</v>
      </c>
      <c r="L14" s="16">
        <f>SUM(L15:L19)</f>
        <v>15655</v>
      </c>
      <c r="M14" s="84">
        <f>SUM(M15:M19)</f>
        <v>18748</v>
      </c>
      <c r="N14" s="85">
        <f t="shared" ref="N14:N19" si="4">SUM(L14:M14)</f>
        <v>34403</v>
      </c>
    </row>
    <row r="15" spans="2:14" ht="20.100000000000001" customHeight="1" x14ac:dyDescent="0.3">
      <c r="B15" s="58" t="s">
        <v>4</v>
      </c>
      <c r="C15" s="59">
        <v>5582</v>
      </c>
      <c r="D15" s="59">
        <v>11508</v>
      </c>
      <c r="E15" s="60">
        <f t="shared" si="1"/>
        <v>17090</v>
      </c>
      <c r="F15" s="86">
        <v>5684</v>
      </c>
      <c r="G15">
        <v>11325</v>
      </c>
      <c r="H15" s="60">
        <f t="shared" si="2"/>
        <v>17009</v>
      </c>
      <c r="I15" s="86">
        <v>5833</v>
      </c>
      <c r="J15">
        <v>11551</v>
      </c>
      <c r="K15" s="60">
        <f t="shared" si="3"/>
        <v>17384</v>
      </c>
      <c r="L15" s="86">
        <v>5966</v>
      </c>
      <c r="M15">
        <v>11460</v>
      </c>
      <c r="N15" s="60">
        <f t="shared" si="4"/>
        <v>17426</v>
      </c>
    </row>
    <row r="16" spans="2:14" ht="20.100000000000001" customHeight="1" x14ac:dyDescent="0.3">
      <c r="B16" s="61" t="s">
        <v>5</v>
      </c>
      <c r="C16" s="62">
        <v>3844</v>
      </c>
      <c r="D16" s="62">
        <v>4296</v>
      </c>
      <c r="E16" s="63">
        <f t="shared" si="1"/>
        <v>8140</v>
      </c>
      <c r="F16" s="86">
        <v>4258</v>
      </c>
      <c r="G16">
        <v>4536</v>
      </c>
      <c r="H16" s="63">
        <f t="shared" si="2"/>
        <v>8794</v>
      </c>
      <c r="I16" s="86">
        <v>4574</v>
      </c>
      <c r="J16">
        <v>4763</v>
      </c>
      <c r="K16" s="63">
        <f t="shared" si="3"/>
        <v>9337</v>
      </c>
      <c r="L16" s="86">
        <v>4836</v>
      </c>
      <c r="M16">
        <v>4838</v>
      </c>
      <c r="N16" s="63">
        <f t="shared" si="4"/>
        <v>9674</v>
      </c>
    </row>
    <row r="17" spans="2:14" ht="20.100000000000001" customHeight="1" x14ac:dyDescent="0.3">
      <c r="B17" s="61" t="s">
        <v>6</v>
      </c>
      <c r="C17" s="62">
        <v>1553</v>
      </c>
      <c r="D17" s="62">
        <v>998</v>
      </c>
      <c r="E17" s="63">
        <f t="shared" si="1"/>
        <v>2551</v>
      </c>
      <c r="F17" s="86">
        <v>1736</v>
      </c>
      <c r="G17">
        <v>1074</v>
      </c>
      <c r="H17" s="63">
        <f t="shared" si="2"/>
        <v>2810</v>
      </c>
      <c r="I17" s="86">
        <v>1901</v>
      </c>
      <c r="J17">
        <v>1171</v>
      </c>
      <c r="K17" s="63">
        <f t="shared" si="3"/>
        <v>3072</v>
      </c>
      <c r="L17" s="86">
        <v>1982</v>
      </c>
      <c r="M17">
        <v>1237</v>
      </c>
      <c r="N17" s="63">
        <f t="shared" si="4"/>
        <v>3219</v>
      </c>
    </row>
    <row r="18" spans="2:14" ht="20.100000000000001" customHeight="1" x14ac:dyDescent="0.3">
      <c r="B18" s="61" t="s">
        <v>7</v>
      </c>
      <c r="C18" s="62">
        <v>1392</v>
      </c>
      <c r="D18" s="62">
        <v>625</v>
      </c>
      <c r="E18" s="63">
        <f t="shared" si="1"/>
        <v>2017</v>
      </c>
      <c r="F18" s="86">
        <v>1593</v>
      </c>
      <c r="G18">
        <v>705</v>
      </c>
      <c r="H18" s="63">
        <f t="shared" si="2"/>
        <v>2298</v>
      </c>
      <c r="I18" s="86">
        <v>1748</v>
      </c>
      <c r="J18">
        <v>756</v>
      </c>
      <c r="K18" s="63">
        <f t="shared" si="3"/>
        <v>2504</v>
      </c>
      <c r="L18" s="86">
        <v>1840</v>
      </c>
      <c r="M18">
        <v>840</v>
      </c>
      <c r="N18" s="63">
        <f t="shared" si="4"/>
        <v>2680</v>
      </c>
    </row>
    <row r="19" spans="2:14" ht="20.100000000000001" customHeight="1" thickBot="1" x14ac:dyDescent="0.35">
      <c r="B19" s="64" t="s">
        <v>8</v>
      </c>
      <c r="C19" s="65">
        <v>744</v>
      </c>
      <c r="D19" s="65">
        <v>256</v>
      </c>
      <c r="E19" s="66">
        <f t="shared" si="1"/>
        <v>1000</v>
      </c>
      <c r="F19" s="87">
        <v>826</v>
      </c>
      <c r="G19" s="88">
        <v>318</v>
      </c>
      <c r="H19" s="66">
        <f t="shared" si="2"/>
        <v>1144</v>
      </c>
      <c r="I19" s="87">
        <v>942</v>
      </c>
      <c r="J19" s="88">
        <v>369</v>
      </c>
      <c r="K19" s="66">
        <f t="shared" si="3"/>
        <v>1311</v>
      </c>
      <c r="L19" s="87">
        <v>1031</v>
      </c>
      <c r="M19" s="88">
        <v>373</v>
      </c>
      <c r="N19" s="66">
        <f t="shared" si="4"/>
        <v>1404</v>
      </c>
    </row>
    <row r="20" spans="2:14" ht="20.100000000000001" customHeight="1" thickTop="1" x14ac:dyDescent="0.3">
      <c r="B20" s="8"/>
    </row>
    <row r="21" spans="2:14" ht="20.100000000000001" customHeight="1" x14ac:dyDescent="0.3">
      <c r="B21" s="136" t="s">
        <v>27</v>
      </c>
      <c r="C21" s="136"/>
      <c r="D21" s="136"/>
      <c r="E21" s="136"/>
      <c r="F21" s="1"/>
      <c r="G21" s="1"/>
      <c r="H21" s="1"/>
    </row>
    <row r="22" spans="2:14" ht="20.100000000000001" customHeight="1" x14ac:dyDescent="0.3">
      <c r="B22" s="10"/>
    </row>
    <row r="23" spans="2:14" ht="20.100000000000001" customHeight="1" thickBot="1" x14ac:dyDescent="0.35">
      <c r="B23" s="40" t="s">
        <v>54</v>
      </c>
    </row>
    <row r="24" spans="2:14" ht="20.100000000000001" customHeight="1" thickTop="1" x14ac:dyDescent="0.3">
      <c r="B24" s="2"/>
      <c r="C24" s="132">
        <v>2022</v>
      </c>
      <c r="D24" s="133"/>
      <c r="E24" s="134"/>
      <c r="F24" s="132">
        <v>2023</v>
      </c>
      <c r="G24" s="133"/>
      <c r="H24" s="134"/>
      <c r="I24" s="132">
        <v>2024</v>
      </c>
      <c r="J24" s="133"/>
      <c r="K24" s="134"/>
      <c r="L24" s="132">
        <v>2025</v>
      </c>
      <c r="M24" s="133"/>
      <c r="N24" s="134"/>
    </row>
    <row r="25" spans="2:14" ht="20.100000000000001" customHeight="1" x14ac:dyDescent="0.3">
      <c r="B25" s="3"/>
      <c r="C25" s="24" t="s">
        <v>0</v>
      </c>
      <c r="D25" s="14" t="s">
        <v>1</v>
      </c>
      <c r="E25" s="15" t="s">
        <v>2</v>
      </c>
      <c r="F25" s="24" t="s">
        <v>0</v>
      </c>
      <c r="G25" s="14" t="s">
        <v>1</v>
      </c>
      <c r="H25" s="15" t="s">
        <v>2</v>
      </c>
      <c r="I25" s="24" t="s">
        <v>0</v>
      </c>
      <c r="J25" s="14" t="s">
        <v>1</v>
      </c>
      <c r="K25" s="15" t="s">
        <v>2</v>
      </c>
      <c r="L25" s="24" t="s">
        <v>0</v>
      </c>
      <c r="M25" s="14" t="s">
        <v>1</v>
      </c>
      <c r="N25" s="15" t="s">
        <v>2</v>
      </c>
    </row>
    <row r="26" spans="2:14" ht="20.100000000000001" customHeight="1" x14ac:dyDescent="0.3">
      <c r="B26" s="7" t="s">
        <v>30</v>
      </c>
      <c r="C26" s="16">
        <f>C27+C33+C39+C40</f>
        <v>13115</v>
      </c>
      <c r="D26" s="17">
        <f t="shared" ref="D26:E26" si="5">D27+D33+D39+D40</f>
        <v>17683</v>
      </c>
      <c r="E26" s="18">
        <f t="shared" si="5"/>
        <v>30798</v>
      </c>
      <c r="F26" s="16">
        <f t="shared" ref="F26:K26" si="6">F27+F33+F39+F40</f>
        <v>14097</v>
      </c>
      <c r="G26" s="17">
        <f t="shared" si="6"/>
        <v>17958</v>
      </c>
      <c r="H26" s="18">
        <f t="shared" si="6"/>
        <v>32055</v>
      </c>
      <c r="I26" s="16">
        <f t="shared" si="6"/>
        <v>14998</v>
      </c>
      <c r="J26" s="17">
        <f t="shared" si="6"/>
        <v>18610</v>
      </c>
      <c r="K26" s="18">
        <f t="shared" si="6"/>
        <v>33608</v>
      </c>
      <c r="L26" s="16">
        <f t="shared" ref="L26:N26" si="7">L27+L33+L39+L40</f>
        <v>15655</v>
      </c>
      <c r="M26" s="17">
        <f t="shared" si="7"/>
        <v>18748</v>
      </c>
      <c r="N26" s="18">
        <f t="shared" si="7"/>
        <v>34403</v>
      </c>
    </row>
    <row r="27" spans="2:14" s="5" customFormat="1" ht="20.100000000000001" customHeight="1" x14ac:dyDescent="0.3">
      <c r="B27" s="12" t="s">
        <v>9</v>
      </c>
      <c r="C27" s="30">
        <v>1442</v>
      </c>
      <c r="D27" s="31">
        <v>2150</v>
      </c>
      <c r="E27" s="25">
        <f t="shared" ref="E27:E40" si="8">SUM(C27:D27)</f>
        <v>3592</v>
      </c>
      <c r="F27" s="89">
        <v>1523</v>
      </c>
      <c r="G27" s="89">
        <v>2045</v>
      </c>
      <c r="H27" s="25">
        <f t="shared" ref="H27:H40" si="9">SUM(F27:G27)</f>
        <v>3568</v>
      </c>
      <c r="I27" s="89">
        <v>1662</v>
      </c>
      <c r="J27" s="89">
        <v>2083</v>
      </c>
      <c r="K27" s="25">
        <f t="shared" ref="K27:K40" si="10">SUM(I27:J27)</f>
        <v>3745</v>
      </c>
      <c r="L27" s="89">
        <v>1607</v>
      </c>
      <c r="M27" s="89">
        <v>2013</v>
      </c>
      <c r="N27" s="25">
        <f t="shared" ref="N27:N40" si="11">SUM(L27:M27)</f>
        <v>3620</v>
      </c>
    </row>
    <row r="28" spans="2:14" ht="20.100000000000001" customHeight="1" x14ac:dyDescent="0.3">
      <c r="B28" s="67" t="s">
        <v>10</v>
      </c>
      <c r="C28" s="68">
        <v>1965</v>
      </c>
      <c r="D28" s="68">
        <v>2491</v>
      </c>
      <c r="E28" s="60">
        <f t="shared" si="8"/>
        <v>4456</v>
      </c>
      <c r="F28">
        <v>2153</v>
      </c>
      <c r="G28">
        <v>2571</v>
      </c>
      <c r="H28" s="60">
        <f t="shared" si="9"/>
        <v>4724</v>
      </c>
      <c r="I28">
        <v>2224</v>
      </c>
      <c r="J28">
        <v>2630</v>
      </c>
      <c r="K28" s="60">
        <f t="shared" si="10"/>
        <v>4854</v>
      </c>
      <c r="L28">
        <v>2408</v>
      </c>
      <c r="M28">
        <v>2684</v>
      </c>
      <c r="N28" s="60">
        <f t="shared" si="11"/>
        <v>5092</v>
      </c>
    </row>
    <row r="29" spans="2:14" ht="20.100000000000001" customHeight="1" x14ac:dyDescent="0.3">
      <c r="B29" s="69" t="s">
        <v>11</v>
      </c>
      <c r="C29" s="70">
        <v>887</v>
      </c>
      <c r="D29" s="71">
        <v>603</v>
      </c>
      <c r="E29" s="63">
        <f t="shared" si="8"/>
        <v>1490</v>
      </c>
      <c r="F29">
        <v>1029</v>
      </c>
      <c r="G29">
        <v>652</v>
      </c>
      <c r="H29" s="63">
        <f t="shared" si="9"/>
        <v>1681</v>
      </c>
      <c r="I29">
        <v>980</v>
      </c>
      <c r="J29">
        <v>688</v>
      </c>
      <c r="K29" s="63">
        <f t="shared" si="10"/>
        <v>1668</v>
      </c>
      <c r="L29">
        <v>1083</v>
      </c>
      <c r="M29">
        <v>688</v>
      </c>
      <c r="N29" s="63">
        <f t="shared" si="11"/>
        <v>1771</v>
      </c>
    </row>
    <row r="30" spans="2:14" ht="20.100000000000001" customHeight="1" x14ac:dyDescent="0.3">
      <c r="B30" s="69" t="s">
        <v>12</v>
      </c>
      <c r="C30" s="70">
        <v>1727</v>
      </c>
      <c r="D30" s="71">
        <v>2161</v>
      </c>
      <c r="E30" s="63">
        <f t="shared" si="8"/>
        <v>3888</v>
      </c>
      <c r="F30">
        <v>1842</v>
      </c>
      <c r="G30">
        <v>2272</v>
      </c>
      <c r="H30" s="63">
        <f t="shared" si="9"/>
        <v>4114</v>
      </c>
      <c r="I30">
        <v>2071</v>
      </c>
      <c r="J30">
        <v>2524</v>
      </c>
      <c r="K30" s="63">
        <f t="shared" si="10"/>
        <v>4595</v>
      </c>
      <c r="L30">
        <v>2095</v>
      </c>
      <c r="M30">
        <v>2522</v>
      </c>
      <c r="N30" s="63">
        <f t="shared" si="11"/>
        <v>4617</v>
      </c>
    </row>
    <row r="31" spans="2:14" ht="20.100000000000001" customHeight="1" x14ac:dyDescent="0.3">
      <c r="B31" s="69" t="s">
        <v>13</v>
      </c>
      <c r="C31" s="70">
        <v>1762</v>
      </c>
      <c r="D31" s="71">
        <v>2635</v>
      </c>
      <c r="E31" s="63">
        <f t="shared" si="8"/>
        <v>4397</v>
      </c>
      <c r="F31">
        <v>1872</v>
      </c>
      <c r="G31">
        <v>2660</v>
      </c>
      <c r="H31" s="63">
        <f t="shared" si="9"/>
        <v>4532</v>
      </c>
      <c r="I31">
        <v>2023</v>
      </c>
      <c r="J31">
        <v>2685</v>
      </c>
      <c r="K31" s="63">
        <f t="shared" si="10"/>
        <v>4708</v>
      </c>
      <c r="L31">
        <v>2159</v>
      </c>
      <c r="M31">
        <v>2768</v>
      </c>
      <c r="N31" s="63">
        <f t="shared" si="11"/>
        <v>4927</v>
      </c>
    </row>
    <row r="32" spans="2:14" ht="20.100000000000001" customHeight="1" x14ac:dyDescent="0.3">
      <c r="B32" s="69" t="s">
        <v>14</v>
      </c>
      <c r="C32" s="70">
        <v>1386</v>
      </c>
      <c r="D32" s="71">
        <v>1584</v>
      </c>
      <c r="E32" s="63">
        <f t="shared" si="8"/>
        <v>2970</v>
      </c>
      <c r="F32">
        <v>1520</v>
      </c>
      <c r="G32">
        <v>1708</v>
      </c>
      <c r="H32" s="63">
        <f t="shared" si="9"/>
        <v>3228</v>
      </c>
      <c r="I32">
        <v>1615</v>
      </c>
      <c r="J32">
        <v>1820</v>
      </c>
      <c r="K32" s="63">
        <f t="shared" si="10"/>
        <v>3435</v>
      </c>
      <c r="L32">
        <v>1742</v>
      </c>
      <c r="M32">
        <v>1755</v>
      </c>
      <c r="N32" s="63">
        <f t="shared" si="11"/>
        <v>3497</v>
      </c>
    </row>
    <row r="33" spans="2:14" s="5" customFormat="1" ht="20.100000000000001" customHeight="1" x14ac:dyDescent="0.3">
      <c r="B33" s="72" t="s">
        <v>15</v>
      </c>
      <c r="C33" s="73">
        <f>SUM(C28:C32)</f>
        <v>7727</v>
      </c>
      <c r="D33" s="74">
        <f>SUM(D28:D32)</f>
        <v>9474</v>
      </c>
      <c r="E33" s="75">
        <f t="shared" si="8"/>
        <v>17201</v>
      </c>
      <c r="F33" s="73">
        <f>SUM(F28:F32)</f>
        <v>8416</v>
      </c>
      <c r="G33" s="74">
        <f>SUM(G28:G32)</f>
        <v>9863</v>
      </c>
      <c r="H33" s="75">
        <f t="shared" si="9"/>
        <v>18279</v>
      </c>
      <c r="I33" s="73">
        <f>SUM(I28:I32)</f>
        <v>8913</v>
      </c>
      <c r="J33" s="74">
        <f>SUM(J28:J32)</f>
        <v>10347</v>
      </c>
      <c r="K33" s="75">
        <f t="shared" si="10"/>
        <v>19260</v>
      </c>
      <c r="L33" s="73">
        <f>SUM(L28:L32)</f>
        <v>9487</v>
      </c>
      <c r="M33" s="74">
        <f>SUM(M28:M32)</f>
        <v>10417</v>
      </c>
      <c r="N33" s="75">
        <f t="shared" si="11"/>
        <v>19904</v>
      </c>
    </row>
    <row r="34" spans="2:14" ht="20.100000000000001" customHeight="1" x14ac:dyDescent="0.3">
      <c r="B34" s="67" t="s">
        <v>16</v>
      </c>
      <c r="C34" s="76">
        <v>1202</v>
      </c>
      <c r="D34" s="77">
        <v>1762</v>
      </c>
      <c r="E34" s="60">
        <f t="shared" si="8"/>
        <v>2964</v>
      </c>
      <c r="F34">
        <v>1242</v>
      </c>
      <c r="G34">
        <v>1767</v>
      </c>
      <c r="H34" s="60">
        <f t="shared" si="9"/>
        <v>3009</v>
      </c>
      <c r="I34">
        <v>1321</v>
      </c>
      <c r="J34">
        <v>1788</v>
      </c>
      <c r="K34" s="60">
        <f t="shared" si="10"/>
        <v>3109</v>
      </c>
      <c r="L34">
        <v>1343</v>
      </c>
      <c r="M34">
        <v>1852</v>
      </c>
      <c r="N34" s="60">
        <f t="shared" si="11"/>
        <v>3195</v>
      </c>
    </row>
    <row r="35" spans="2:14" ht="20.100000000000001" customHeight="1" x14ac:dyDescent="0.3">
      <c r="B35" s="69" t="s">
        <v>17</v>
      </c>
      <c r="C35" s="70">
        <v>1087</v>
      </c>
      <c r="D35" s="71">
        <v>1710</v>
      </c>
      <c r="E35" s="63">
        <f t="shared" si="8"/>
        <v>2797</v>
      </c>
      <c r="F35">
        <v>1183</v>
      </c>
      <c r="G35">
        <v>1672</v>
      </c>
      <c r="H35" s="63">
        <f t="shared" si="9"/>
        <v>2855</v>
      </c>
      <c r="I35">
        <v>1255</v>
      </c>
      <c r="J35">
        <v>1792</v>
      </c>
      <c r="K35" s="63">
        <f t="shared" si="10"/>
        <v>3047</v>
      </c>
      <c r="L35">
        <v>1325</v>
      </c>
      <c r="M35">
        <v>1863</v>
      </c>
      <c r="N35" s="63">
        <f t="shared" si="11"/>
        <v>3188</v>
      </c>
    </row>
    <row r="36" spans="2:14" ht="20.100000000000001" customHeight="1" x14ac:dyDescent="0.3">
      <c r="B36" s="69" t="s">
        <v>18</v>
      </c>
      <c r="C36" s="70">
        <v>363</v>
      </c>
      <c r="D36" s="71">
        <v>624</v>
      </c>
      <c r="E36" s="63">
        <f t="shared" si="8"/>
        <v>987</v>
      </c>
      <c r="F36">
        <v>390</v>
      </c>
      <c r="G36">
        <v>663</v>
      </c>
      <c r="H36" s="63">
        <f t="shared" si="9"/>
        <v>1053</v>
      </c>
      <c r="I36">
        <v>398</v>
      </c>
      <c r="J36">
        <v>684</v>
      </c>
      <c r="K36" s="63">
        <f t="shared" si="10"/>
        <v>1082</v>
      </c>
      <c r="L36">
        <v>430</v>
      </c>
      <c r="M36">
        <v>678</v>
      </c>
      <c r="N36" s="63">
        <f t="shared" si="11"/>
        <v>1108</v>
      </c>
    </row>
    <row r="37" spans="2:14" ht="20.100000000000001" customHeight="1" x14ac:dyDescent="0.3">
      <c r="B37" s="69" t="s">
        <v>19</v>
      </c>
      <c r="C37" s="70">
        <v>522</v>
      </c>
      <c r="D37" s="71">
        <v>957</v>
      </c>
      <c r="E37" s="63">
        <f t="shared" si="8"/>
        <v>1479</v>
      </c>
      <c r="F37">
        <v>554</v>
      </c>
      <c r="G37">
        <v>898</v>
      </c>
      <c r="H37" s="63">
        <f t="shared" si="9"/>
        <v>1452</v>
      </c>
      <c r="I37">
        <v>620</v>
      </c>
      <c r="J37">
        <v>893</v>
      </c>
      <c r="K37" s="63">
        <f t="shared" si="10"/>
        <v>1513</v>
      </c>
      <c r="L37">
        <v>617</v>
      </c>
      <c r="M37">
        <v>880</v>
      </c>
      <c r="N37" s="63">
        <f t="shared" si="11"/>
        <v>1497</v>
      </c>
    </row>
    <row r="38" spans="2:14" ht="20.100000000000001" customHeight="1" x14ac:dyDescent="0.3">
      <c r="B38" s="69" t="s">
        <v>20</v>
      </c>
      <c r="C38" s="70">
        <v>607</v>
      </c>
      <c r="D38" s="71">
        <v>816</v>
      </c>
      <c r="E38" s="63">
        <f t="shared" si="8"/>
        <v>1423</v>
      </c>
      <c r="F38">
        <v>635</v>
      </c>
      <c r="G38">
        <v>850</v>
      </c>
      <c r="H38" s="63">
        <f t="shared" si="9"/>
        <v>1485</v>
      </c>
      <c r="I38">
        <v>645</v>
      </c>
      <c r="J38">
        <v>847</v>
      </c>
      <c r="K38" s="63">
        <f t="shared" si="10"/>
        <v>1492</v>
      </c>
      <c r="L38">
        <v>629</v>
      </c>
      <c r="M38">
        <v>845</v>
      </c>
      <c r="N38" s="63">
        <f t="shared" si="11"/>
        <v>1474</v>
      </c>
    </row>
    <row r="39" spans="2:14" s="5" customFormat="1" ht="20.100000000000001" customHeight="1" x14ac:dyDescent="0.3">
      <c r="B39" s="72" t="s">
        <v>21</v>
      </c>
      <c r="C39" s="73">
        <f>SUM(C34:C38)</f>
        <v>3781</v>
      </c>
      <c r="D39" s="74">
        <f>SUM(D34:D38)</f>
        <v>5869</v>
      </c>
      <c r="E39" s="75">
        <f t="shared" si="8"/>
        <v>9650</v>
      </c>
      <c r="F39" s="73">
        <f>SUM(F34:F38)</f>
        <v>4004</v>
      </c>
      <c r="G39" s="74">
        <f>SUM(G34:G38)</f>
        <v>5850</v>
      </c>
      <c r="H39" s="75">
        <f t="shared" si="9"/>
        <v>9854</v>
      </c>
      <c r="I39" s="73">
        <f>SUM(I34:I38)</f>
        <v>4239</v>
      </c>
      <c r="J39" s="74">
        <f>SUM(J34:J38)</f>
        <v>6004</v>
      </c>
      <c r="K39" s="75">
        <f t="shared" si="10"/>
        <v>10243</v>
      </c>
      <c r="L39" s="73">
        <f>SUM(L34:L38)</f>
        <v>4344</v>
      </c>
      <c r="M39" s="74">
        <f>SUM(M34:M38)</f>
        <v>6118</v>
      </c>
      <c r="N39" s="75">
        <f t="shared" si="11"/>
        <v>10462</v>
      </c>
    </row>
    <row r="40" spans="2:14" ht="20.100000000000001" customHeight="1" thickBot="1" x14ac:dyDescent="0.35">
      <c r="B40" s="11" t="s">
        <v>22</v>
      </c>
      <c r="C40" s="26">
        <v>165</v>
      </c>
      <c r="D40" s="27">
        <v>190</v>
      </c>
      <c r="E40" s="28">
        <f t="shared" si="8"/>
        <v>355</v>
      </c>
      <c r="F40" s="26">
        <v>154</v>
      </c>
      <c r="G40" s="27">
        <v>200</v>
      </c>
      <c r="H40" s="28">
        <f t="shared" si="9"/>
        <v>354</v>
      </c>
      <c r="I40" s="26">
        <v>184</v>
      </c>
      <c r="J40" s="27">
        <v>176</v>
      </c>
      <c r="K40" s="28">
        <f t="shared" si="10"/>
        <v>360</v>
      </c>
      <c r="L40" s="26">
        <v>217</v>
      </c>
      <c r="M40" s="27">
        <v>200</v>
      </c>
      <c r="N40" s="28">
        <f t="shared" si="11"/>
        <v>417</v>
      </c>
    </row>
    <row r="41" spans="2:14" s="9" customFormat="1" ht="12.6" thickTop="1" x14ac:dyDescent="0.3">
      <c r="C41" s="29"/>
      <c r="D41" s="29"/>
      <c r="E41" s="29"/>
      <c r="F41" s="29"/>
      <c r="G41" s="29"/>
      <c r="H41" s="29"/>
    </row>
    <row r="42" spans="2:14" s="9" customFormat="1" ht="12" x14ac:dyDescent="0.3">
      <c r="B42" s="9" t="s">
        <v>29</v>
      </c>
      <c r="C42" s="29"/>
      <c r="D42" s="29"/>
      <c r="E42" s="29"/>
      <c r="F42" s="29"/>
      <c r="G42" s="29"/>
      <c r="H42" s="29"/>
    </row>
  </sheetData>
  <mergeCells count="16">
    <mergeCell ref="L4:N4"/>
    <mergeCell ref="L12:N12"/>
    <mergeCell ref="L24:N24"/>
    <mergeCell ref="B1:E1"/>
    <mergeCell ref="B2:E2"/>
    <mergeCell ref="B9:E10"/>
    <mergeCell ref="B21:E21"/>
    <mergeCell ref="F4:H4"/>
    <mergeCell ref="F12:H12"/>
    <mergeCell ref="I4:K4"/>
    <mergeCell ref="I12:K12"/>
    <mergeCell ref="I24:K24"/>
    <mergeCell ref="F24:H24"/>
    <mergeCell ref="C4:E4"/>
    <mergeCell ref="C12:E12"/>
    <mergeCell ref="C24:E24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Footer>&amp;CTravail associatif_statistiques annuelles</oddFooter>
  </headerFooter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3"/>
  <sheetViews>
    <sheetView view="pageBreakPreview" topLeftCell="G1" zoomScaleNormal="100" zoomScaleSheetLayoutView="100" workbookViewId="0">
      <selection activeCell="S15" sqref="S15"/>
    </sheetView>
  </sheetViews>
  <sheetFormatPr baseColWidth="10" defaultRowHeight="14.4" x14ac:dyDescent="0.3"/>
  <cols>
    <col min="1" max="1" width="4.44140625" customWidth="1"/>
    <col min="2" max="2" width="34.5546875" customWidth="1"/>
    <col min="3" max="3" width="8.21875" bestFit="1" customWidth="1"/>
    <col min="4" max="4" width="7.77734375" bestFit="1" customWidth="1"/>
    <col min="5" max="5" width="6.5546875" bestFit="1" customWidth="1"/>
    <col min="6" max="8" width="9.109375" bestFit="1" customWidth="1"/>
    <col min="9" max="9" width="8.21875" bestFit="1" customWidth="1"/>
    <col min="10" max="10" width="7.77734375" bestFit="1" customWidth="1"/>
    <col min="11" max="11" width="6.5546875" bestFit="1" customWidth="1"/>
    <col min="12" max="14" width="9.109375" bestFit="1" customWidth="1"/>
    <col min="15" max="15" width="8.21875" bestFit="1" customWidth="1"/>
    <col min="16" max="16" width="7.77734375" bestFit="1" customWidth="1"/>
    <col min="17" max="17" width="6.5546875" bestFit="1" customWidth="1"/>
    <col min="18" max="20" width="9.109375" bestFit="1" customWidth="1"/>
    <col min="21" max="21" width="8.21875" bestFit="1" customWidth="1"/>
    <col min="22" max="22" width="7.77734375" bestFit="1" customWidth="1"/>
    <col min="23" max="23" width="6.5546875" bestFit="1" customWidth="1"/>
    <col min="24" max="26" width="9.109375" bestFit="1" customWidth="1"/>
  </cols>
  <sheetData>
    <row r="1" spans="2:26" x14ac:dyDescent="0.3">
      <c r="B1" s="32"/>
    </row>
    <row r="2" spans="2:26" ht="21" customHeight="1" x14ac:dyDescent="0.3"/>
    <row r="3" spans="2:26" ht="21" x14ac:dyDescent="0.3">
      <c r="B3" s="123" t="s">
        <v>60</v>
      </c>
      <c r="C3" s="123"/>
      <c r="D3" s="123"/>
      <c r="E3" s="123"/>
      <c r="F3" s="123"/>
      <c r="G3" s="123"/>
      <c r="H3" s="123"/>
    </row>
    <row r="4" spans="2:26" ht="21" x14ac:dyDescent="0.3">
      <c r="B4" s="33"/>
      <c r="C4" s="33"/>
      <c r="D4" s="33"/>
      <c r="E4" s="33"/>
      <c r="F4" s="33"/>
      <c r="G4" s="33"/>
      <c r="H4" s="33"/>
    </row>
    <row r="5" spans="2:26" ht="15" thickBot="1" x14ac:dyDescent="0.35">
      <c r="B5" s="34" t="s">
        <v>55</v>
      </c>
    </row>
    <row r="6" spans="2:26" ht="15" thickTop="1" x14ac:dyDescent="0.3">
      <c r="B6" s="35"/>
      <c r="C6" s="115">
        <v>2022</v>
      </c>
      <c r="D6" s="116"/>
      <c r="E6" s="116"/>
      <c r="F6" s="116"/>
      <c r="G6" s="116"/>
      <c r="H6" s="117"/>
      <c r="I6" s="115">
        <v>2023</v>
      </c>
      <c r="J6" s="116"/>
      <c r="K6" s="116"/>
      <c r="L6" s="116"/>
      <c r="M6" s="116"/>
      <c r="N6" s="117"/>
      <c r="O6" s="115">
        <v>2024</v>
      </c>
      <c r="P6" s="116"/>
      <c r="Q6" s="116"/>
      <c r="R6" s="116"/>
      <c r="S6" s="116"/>
      <c r="T6" s="117"/>
      <c r="U6" s="115">
        <v>2025</v>
      </c>
      <c r="V6" s="116"/>
      <c r="W6" s="116"/>
      <c r="X6" s="116"/>
      <c r="Y6" s="116"/>
      <c r="Z6" s="117"/>
    </row>
    <row r="7" spans="2:26" x14ac:dyDescent="0.3">
      <c r="B7" s="124"/>
      <c r="C7" s="118" t="s">
        <v>32</v>
      </c>
      <c r="D7" s="119"/>
      <c r="E7" s="120"/>
      <c r="F7" s="121" t="s">
        <v>33</v>
      </c>
      <c r="G7" s="119"/>
      <c r="H7" s="122"/>
      <c r="I7" s="118" t="s">
        <v>32</v>
      </c>
      <c r="J7" s="119"/>
      <c r="K7" s="120"/>
      <c r="L7" s="121" t="s">
        <v>33</v>
      </c>
      <c r="M7" s="119"/>
      <c r="N7" s="122"/>
      <c r="O7" s="118" t="s">
        <v>32</v>
      </c>
      <c r="P7" s="119"/>
      <c r="Q7" s="120"/>
      <c r="R7" s="121" t="s">
        <v>33</v>
      </c>
      <c r="S7" s="119"/>
      <c r="T7" s="122"/>
      <c r="U7" s="118" t="s">
        <v>32</v>
      </c>
      <c r="V7" s="119"/>
      <c r="W7" s="120"/>
      <c r="X7" s="121" t="s">
        <v>33</v>
      </c>
      <c r="Y7" s="119"/>
      <c r="Z7" s="122"/>
    </row>
    <row r="8" spans="2:26" x14ac:dyDescent="0.3">
      <c r="B8" s="125"/>
      <c r="C8" s="36" t="s">
        <v>34</v>
      </c>
      <c r="D8" s="37" t="s">
        <v>1</v>
      </c>
      <c r="E8" s="37" t="s">
        <v>2</v>
      </c>
      <c r="F8" s="37" t="s">
        <v>34</v>
      </c>
      <c r="G8" s="37" t="s">
        <v>1</v>
      </c>
      <c r="H8" s="38" t="s">
        <v>35</v>
      </c>
      <c r="I8" s="36" t="s">
        <v>34</v>
      </c>
      <c r="J8" s="37" t="s">
        <v>1</v>
      </c>
      <c r="K8" s="37" t="s">
        <v>2</v>
      </c>
      <c r="L8" s="37" t="s">
        <v>34</v>
      </c>
      <c r="M8" s="37" t="s">
        <v>1</v>
      </c>
      <c r="N8" s="38" t="s">
        <v>35</v>
      </c>
      <c r="O8" s="36" t="s">
        <v>34</v>
      </c>
      <c r="P8" s="37" t="s">
        <v>1</v>
      </c>
      <c r="Q8" s="37" t="s">
        <v>2</v>
      </c>
      <c r="R8" s="37" t="s">
        <v>34</v>
      </c>
      <c r="S8" s="37" t="s">
        <v>1</v>
      </c>
      <c r="T8" s="38" t="s">
        <v>35</v>
      </c>
      <c r="U8" s="36" t="s">
        <v>34</v>
      </c>
      <c r="V8" s="37" t="s">
        <v>1</v>
      </c>
      <c r="W8" s="37" t="s">
        <v>2</v>
      </c>
      <c r="X8" s="37" t="s">
        <v>34</v>
      </c>
      <c r="Y8" s="37" t="s">
        <v>1</v>
      </c>
      <c r="Z8" s="38" t="s">
        <v>35</v>
      </c>
    </row>
    <row r="9" spans="2:26" ht="28.8" x14ac:dyDescent="0.3">
      <c r="B9" s="78" t="s">
        <v>58</v>
      </c>
      <c r="C9" s="79">
        <v>13574</v>
      </c>
      <c r="D9" s="80">
        <v>18280</v>
      </c>
      <c r="E9" s="80">
        <v>31854</v>
      </c>
      <c r="F9" s="80">
        <v>1361259</v>
      </c>
      <c r="G9" s="80">
        <v>1532888</v>
      </c>
      <c r="H9" s="81">
        <v>2894147</v>
      </c>
      <c r="I9" s="79">
        <f t="shared" ref="I9:N9" si="0">I10+I11</f>
        <v>14554</v>
      </c>
      <c r="J9" s="80">
        <f t="shared" si="0"/>
        <v>18516</v>
      </c>
      <c r="K9" s="80">
        <f t="shared" si="0"/>
        <v>33070</v>
      </c>
      <c r="L9" s="80">
        <f t="shared" si="0"/>
        <v>1558489</v>
      </c>
      <c r="M9" s="80">
        <f t="shared" si="0"/>
        <v>1601861</v>
      </c>
      <c r="N9" s="81">
        <f t="shared" si="0"/>
        <v>3160350</v>
      </c>
      <c r="O9" s="79">
        <f t="shared" ref="O9:Z9" si="1">O10+O11</f>
        <v>15443</v>
      </c>
      <c r="P9" s="80">
        <f t="shared" si="1"/>
        <v>19130</v>
      </c>
      <c r="Q9" s="80">
        <f t="shared" si="1"/>
        <v>34573</v>
      </c>
      <c r="R9" s="80">
        <f t="shared" si="1"/>
        <v>1751524</v>
      </c>
      <c r="S9" s="80">
        <f t="shared" si="1"/>
        <v>1700383</v>
      </c>
      <c r="T9" s="81">
        <f t="shared" si="1"/>
        <v>3451907</v>
      </c>
      <c r="U9" s="79">
        <f t="shared" si="1"/>
        <v>16013</v>
      </c>
      <c r="V9" s="80">
        <f t="shared" si="1"/>
        <v>19291</v>
      </c>
      <c r="W9" s="80">
        <f t="shared" si="1"/>
        <v>35304</v>
      </c>
      <c r="X9" s="80">
        <f t="shared" si="1"/>
        <v>1883780</v>
      </c>
      <c r="Y9" s="80">
        <f t="shared" si="1"/>
        <v>1724022</v>
      </c>
      <c r="Z9" s="81">
        <f t="shared" si="1"/>
        <v>3607802</v>
      </c>
    </row>
    <row r="10" spans="2:26" x14ac:dyDescent="0.3">
      <c r="B10" s="61" t="s">
        <v>36</v>
      </c>
      <c r="C10" s="47">
        <v>7922</v>
      </c>
      <c r="D10" s="48">
        <v>6878</v>
      </c>
      <c r="E10" s="49">
        <v>14800</v>
      </c>
      <c r="F10" s="48">
        <v>876693</v>
      </c>
      <c r="G10" s="48">
        <v>543321</v>
      </c>
      <c r="H10" s="50">
        <v>1420014</v>
      </c>
      <c r="I10" s="47">
        <v>8849</v>
      </c>
      <c r="J10" s="48">
        <v>7055</v>
      </c>
      <c r="K10" s="49">
        <f>SUM(I10:J10)</f>
        <v>15904</v>
      </c>
      <c r="L10" s="48">
        <v>1058983</v>
      </c>
      <c r="M10" s="48">
        <v>587247</v>
      </c>
      <c r="N10" s="50">
        <f>SUM(L10:M10)</f>
        <v>1646230</v>
      </c>
      <c r="O10" s="96">
        <v>9593</v>
      </c>
      <c r="P10" s="96">
        <v>7382</v>
      </c>
      <c r="Q10" s="49">
        <f>SUM(O10:P10)</f>
        <v>16975</v>
      </c>
      <c r="R10" s="96">
        <v>1217119</v>
      </c>
      <c r="S10" s="96">
        <v>640345</v>
      </c>
      <c r="T10" s="50">
        <f>SUM(R10:S10)</f>
        <v>1857464</v>
      </c>
      <c r="U10" s="96">
        <v>10103</v>
      </c>
      <c r="V10" s="96">
        <v>7584</v>
      </c>
      <c r="W10" s="49">
        <f>SUM(U10:V10)</f>
        <v>17687</v>
      </c>
      <c r="X10" s="96">
        <v>1356815</v>
      </c>
      <c r="Y10" s="96">
        <v>677235</v>
      </c>
      <c r="Z10" s="50">
        <f>SUM(X10:Y10)</f>
        <v>2034050</v>
      </c>
    </row>
    <row r="11" spans="2:26" x14ac:dyDescent="0.3">
      <c r="B11" s="61" t="s">
        <v>37</v>
      </c>
      <c r="C11" s="47">
        <v>5652</v>
      </c>
      <c r="D11" s="48">
        <v>11402</v>
      </c>
      <c r="E11" s="49">
        <v>17054</v>
      </c>
      <c r="F11" s="48">
        <v>484566</v>
      </c>
      <c r="G11" s="48">
        <v>989567</v>
      </c>
      <c r="H11" s="50">
        <v>1474133</v>
      </c>
      <c r="I11" s="47">
        <v>5705</v>
      </c>
      <c r="J11" s="48">
        <v>11461</v>
      </c>
      <c r="K11" s="49">
        <f>SUM(I11:J11)</f>
        <v>17166</v>
      </c>
      <c r="L11" s="48">
        <v>499506</v>
      </c>
      <c r="M11" s="48">
        <v>1014614</v>
      </c>
      <c r="N11" s="50">
        <f>SUM(L11:M11)</f>
        <v>1514120</v>
      </c>
      <c r="O11" s="96">
        <v>5850</v>
      </c>
      <c r="P11" s="96">
        <v>11748</v>
      </c>
      <c r="Q11" s="49">
        <f>SUM(O11:P11)</f>
        <v>17598</v>
      </c>
      <c r="R11" s="96">
        <v>534405</v>
      </c>
      <c r="S11" s="96">
        <v>1060038</v>
      </c>
      <c r="T11" s="50">
        <f>SUM(R11:S11)</f>
        <v>1594443</v>
      </c>
      <c r="U11" s="96">
        <v>5910</v>
      </c>
      <c r="V11" s="96">
        <v>11707</v>
      </c>
      <c r="W11" s="49">
        <f>SUM(U11:V11)</f>
        <v>17617</v>
      </c>
      <c r="X11" s="96">
        <v>526965</v>
      </c>
      <c r="Y11" s="96">
        <v>1046787</v>
      </c>
      <c r="Z11" s="50">
        <f>SUM(X11:Y11)</f>
        <v>1573752</v>
      </c>
    </row>
    <row r="12" spans="2:26" ht="15" thickBot="1" x14ac:dyDescent="0.35">
      <c r="B12" s="82"/>
      <c r="C12" s="51"/>
      <c r="D12" s="52"/>
      <c r="E12" s="52"/>
      <c r="F12" s="53"/>
      <c r="G12" s="53"/>
      <c r="H12" s="54"/>
      <c r="I12" s="51"/>
      <c r="J12" s="52"/>
      <c r="K12" s="52"/>
      <c r="L12" s="53"/>
      <c r="M12" s="53"/>
      <c r="N12" s="54"/>
      <c r="O12" s="51"/>
      <c r="P12" s="52"/>
      <c r="Q12" s="52"/>
      <c r="R12" s="53"/>
      <c r="S12" s="53"/>
      <c r="T12" s="54"/>
      <c r="U12" s="51"/>
      <c r="V12" s="52"/>
      <c r="W12" s="52"/>
      <c r="X12" s="53"/>
      <c r="Y12" s="53"/>
      <c r="Z12" s="54"/>
    </row>
    <row r="13" spans="2:26" ht="15" thickTop="1" x14ac:dyDescent="0.3">
      <c r="B13" s="39" t="s">
        <v>38</v>
      </c>
    </row>
  </sheetData>
  <mergeCells count="14">
    <mergeCell ref="U6:Z6"/>
    <mergeCell ref="U7:W7"/>
    <mergeCell ref="X7:Z7"/>
    <mergeCell ref="O6:T6"/>
    <mergeCell ref="O7:Q7"/>
    <mergeCell ref="R7:T7"/>
    <mergeCell ref="B3:H3"/>
    <mergeCell ref="I6:N6"/>
    <mergeCell ref="I7:K7"/>
    <mergeCell ref="L7:N7"/>
    <mergeCell ref="B7:B8"/>
    <mergeCell ref="C6:H6"/>
    <mergeCell ref="F7:H7"/>
    <mergeCell ref="C7:E7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headerFooter>
    <oddFooter>&amp;CTravail associatif_statistiques annuelles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J24"/>
  <sheetViews>
    <sheetView tabSelected="1" view="pageBreakPreview" zoomScale="110" zoomScaleNormal="100" zoomScaleSheetLayoutView="110" workbookViewId="0">
      <selection activeCell="AF10" sqref="AF10"/>
    </sheetView>
  </sheetViews>
  <sheetFormatPr baseColWidth="10" defaultRowHeight="12" x14ac:dyDescent="0.25"/>
  <cols>
    <col min="1" max="1" width="3.21875" style="91" customWidth="1"/>
    <col min="2" max="2" width="12.33203125" style="91" customWidth="1"/>
    <col min="3" max="3" width="6.88671875" style="91" bestFit="1" customWidth="1"/>
    <col min="4" max="4" width="6.6640625" style="91" bestFit="1" customWidth="1"/>
    <col min="5" max="5" width="8.33203125" style="91" bestFit="1" customWidth="1"/>
    <col min="6" max="6" width="6.88671875" style="91" bestFit="1" customWidth="1"/>
    <col min="7" max="7" width="6.6640625" style="91" bestFit="1" customWidth="1"/>
    <col min="8" max="9" width="8.33203125" style="91" bestFit="1" customWidth="1"/>
    <col min="10" max="10" width="3.5546875" style="91" customWidth="1"/>
    <col min="11" max="11" width="12.44140625" style="90" customWidth="1"/>
    <col min="12" max="12" width="8.33203125" style="91" bestFit="1" customWidth="1"/>
    <col min="13" max="13" width="6.6640625" style="91" bestFit="1" customWidth="1"/>
    <col min="14" max="14" width="8.33203125" style="91" bestFit="1" customWidth="1"/>
    <col min="15" max="15" width="7.33203125" style="91" bestFit="1" customWidth="1"/>
    <col min="16" max="18" width="8.33203125" style="91" bestFit="1" customWidth="1"/>
    <col min="19" max="19" width="4.21875" style="97" customWidth="1"/>
    <col min="20" max="20" width="9.33203125" style="91" customWidth="1"/>
    <col min="21" max="21" width="8.33203125" style="91" bestFit="1" customWidth="1"/>
    <col min="22" max="22" width="6.6640625" style="91" bestFit="1" customWidth="1"/>
    <col min="23" max="23" width="8.33203125" style="91" bestFit="1" customWidth="1"/>
    <col min="24" max="24" width="6.88671875" style="91" bestFit="1" customWidth="1"/>
    <col min="25" max="27" width="8.33203125" style="91" bestFit="1" customWidth="1"/>
    <col min="28" max="28" width="11.5546875" style="91"/>
    <col min="29" max="29" width="10.44140625" style="91" customWidth="1"/>
    <col min="30" max="30" width="8.33203125" style="91" bestFit="1" customWidth="1"/>
    <col min="31" max="31" width="6.88671875" style="91" bestFit="1" customWidth="1"/>
    <col min="32" max="32" width="8.33203125" style="91" bestFit="1" customWidth="1"/>
    <col min="33" max="33" width="7.33203125" style="91" bestFit="1" customWidth="1"/>
    <col min="34" max="36" width="8.33203125" style="91" bestFit="1" customWidth="1"/>
    <col min="37" max="16384" width="11.5546875" style="91"/>
  </cols>
  <sheetData>
    <row r="2" spans="1:36" ht="31.8" customHeight="1" x14ac:dyDescent="0.25">
      <c r="B2" s="139" t="s">
        <v>63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</row>
    <row r="3" spans="1:36" x14ac:dyDescent="0.25">
      <c r="B3" s="92"/>
      <c r="C3" s="92"/>
      <c r="D3" s="92"/>
      <c r="E3" s="92"/>
      <c r="F3" s="92"/>
      <c r="G3" s="92"/>
      <c r="H3" s="92"/>
      <c r="I3" s="92"/>
    </row>
    <row r="4" spans="1:36" x14ac:dyDescent="0.25">
      <c r="A4" s="92"/>
      <c r="B4" s="93" t="s">
        <v>59</v>
      </c>
      <c r="C4" s="92"/>
      <c r="D4" s="92"/>
      <c r="E4" s="92"/>
      <c r="F4" s="92"/>
      <c r="G4" s="92"/>
      <c r="H4" s="92"/>
      <c r="I4" s="92"/>
    </row>
    <row r="5" spans="1:36" s="95" customFormat="1" ht="21.6" customHeight="1" thickBot="1" x14ac:dyDescent="0.35">
      <c r="A5" s="94"/>
      <c r="B5" s="138" t="s">
        <v>66</v>
      </c>
      <c r="C5" s="138"/>
      <c r="D5" s="138"/>
      <c r="E5" s="138"/>
      <c r="F5" s="138"/>
      <c r="G5" s="138"/>
      <c r="H5" s="138"/>
      <c r="I5" s="138"/>
      <c r="K5" s="137" t="s">
        <v>67</v>
      </c>
      <c r="L5" s="137"/>
      <c r="M5" s="137"/>
      <c r="N5" s="137"/>
      <c r="O5" s="137"/>
      <c r="P5" s="137"/>
      <c r="Q5" s="137"/>
      <c r="R5" s="137"/>
      <c r="S5" s="97"/>
      <c r="T5" s="137" t="s">
        <v>68</v>
      </c>
      <c r="U5" s="137"/>
      <c r="V5" s="137"/>
      <c r="W5" s="137"/>
      <c r="X5" s="137"/>
      <c r="Y5" s="137"/>
      <c r="Z5" s="137"/>
      <c r="AA5" s="137"/>
      <c r="AC5" s="137" t="s">
        <v>69</v>
      </c>
      <c r="AD5" s="137"/>
      <c r="AE5" s="137"/>
      <c r="AF5" s="137"/>
      <c r="AG5" s="137"/>
      <c r="AH5" s="137"/>
      <c r="AI5" s="137"/>
      <c r="AJ5" s="137"/>
    </row>
    <row r="6" spans="1:36" ht="27.6" customHeight="1" thickTop="1" x14ac:dyDescent="0.25">
      <c r="A6" s="92"/>
      <c r="B6" s="145" t="s">
        <v>64</v>
      </c>
      <c r="C6" s="142" t="s">
        <v>39</v>
      </c>
      <c r="D6" s="142"/>
      <c r="E6" s="142"/>
      <c r="F6" s="142" t="s">
        <v>40</v>
      </c>
      <c r="G6" s="142"/>
      <c r="H6" s="142"/>
      <c r="I6" s="143" t="s">
        <v>35</v>
      </c>
      <c r="K6" s="140" t="s">
        <v>65</v>
      </c>
      <c r="L6" s="142" t="s">
        <v>39</v>
      </c>
      <c r="M6" s="142"/>
      <c r="N6" s="142"/>
      <c r="O6" s="142" t="s">
        <v>40</v>
      </c>
      <c r="P6" s="142"/>
      <c r="Q6" s="142"/>
      <c r="R6" s="143" t="s">
        <v>35</v>
      </c>
      <c r="T6" s="140" t="s">
        <v>65</v>
      </c>
      <c r="U6" s="142" t="s">
        <v>39</v>
      </c>
      <c r="V6" s="142"/>
      <c r="W6" s="142"/>
      <c r="X6" s="142" t="s">
        <v>40</v>
      </c>
      <c r="Y6" s="142"/>
      <c r="Z6" s="142"/>
      <c r="AA6" s="143" t="s">
        <v>35</v>
      </c>
      <c r="AC6" s="140" t="s">
        <v>65</v>
      </c>
      <c r="AD6" s="142" t="s">
        <v>39</v>
      </c>
      <c r="AE6" s="142"/>
      <c r="AF6" s="142"/>
      <c r="AG6" s="142" t="s">
        <v>40</v>
      </c>
      <c r="AH6" s="142"/>
      <c r="AI6" s="142"/>
      <c r="AJ6" s="143" t="s">
        <v>35</v>
      </c>
    </row>
    <row r="7" spans="1:36" ht="18.600000000000001" customHeight="1" x14ac:dyDescent="0.25">
      <c r="A7" s="92"/>
      <c r="B7" s="146"/>
      <c r="C7" s="99" t="s">
        <v>34</v>
      </c>
      <c r="D7" s="99" t="s">
        <v>1</v>
      </c>
      <c r="E7" s="100" t="s">
        <v>35</v>
      </c>
      <c r="F7" s="99" t="s">
        <v>34</v>
      </c>
      <c r="G7" s="99" t="s">
        <v>1</v>
      </c>
      <c r="H7" s="100" t="s">
        <v>2</v>
      </c>
      <c r="I7" s="144"/>
      <c r="K7" s="141" t="s">
        <v>62</v>
      </c>
      <c r="L7" s="99" t="s">
        <v>34</v>
      </c>
      <c r="M7" s="99" t="s">
        <v>1</v>
      </c>
      <c r="N7" s="100" t="s">
        <v>35</v>
      </c>
      <c r="O7" s="99" t="s">
        <v>34</v>
      </c>
      <c r="P7" s="99" t="s">
        <v>1</v>
      </c>
      <c r="Q7" s="100" t="s">
        <v>2</v>
      </c>
      <c r="R7" s="144"/>
      <c r="T7" s="141" t="s">
        <v>62</v>
      </c>
      <c r="U7" s="99" t="s">
        <v>34</v>
      </c>
      <c r="V7" s="99" t="s">
        <v>1</v>
      </c>
      <c r="W7" s="100" t="s">
        <v>35</v>
      </c>
      <c r="X7" s="99" t="s">
        <v>34</v>
      </c>
      <c r="Y7" s="99" t="s">
        <v>1</v>
      </c>
      <c r="Z7" s="100" t="s">
        <v>2</v>
      </c>
      <c r="AA7" s="144"/>
      <c r="AC7" s="141" t="s">
        <v>62</v>
      </c>
      <c r="AD7" s="99" t="s">
        <v>34</v>
      </c>
      <c r="AE7" s="99" t="s">
        <v>1</v>
      </c>
      <c r="AF7" s="100" t="s">
        <v>35</v>
      </c>
      <c r="AG7" s="99" t="s">
        <v>34</v>
      </c>
      <c r="AH7" s="99" t="s">
        <v>1</v>
      </c>
      <c r="AI7" s="100" t="s">
        <v>2</v>
      </c>
      <c r="AJ7" s="144"/>
    </row>
    <row r="8" spans="1:36" x14ac:dyDescent="0.25">
      <c r="A8" s="92"/>
      <c r="B8" s="101" t="s">
        <v>41</v>
      </c>
      <c r="C8" s="102">
        <v>9229</v>
      </c>
      <c r="D8" s="102">
        <v>8686</v>
      </c>
      <c r="E8" s="103">
        <v>17915</v>
      </c>
      <c r="F8" s="102">
        <v>6925</v>
      </c>
      <c r="G8" s="102">
        <v>12275</v>
      </c>
      <c r="H8" s="103">
        <v>19200</v>
      </c>
      <c r="I8" s="104">
        <v>37115</v>
      </c>
      <c r="K8" s="112" t="s">
        <v>41</v>
      </c>
      <c r="L8" s="102">
        <v>13583</v>
      </c>
      <c r="M8" s="102">
        <v>12743</v>
      </c>
      <c r="N8" s="103">
        <v>26326</v>
      </c>
      <c r="O8" s="102">
        <v>9869</v>
      </c>
      <c r="P8" s="102">
        <v>15760</v>
      </c>
      <c r="Q8" s="103">
        <v>25629</v>
      </c>
      <c r="R8" s="104">
        <v>51955</v>
      </c>
      <c r="T8" s="112" t="s">
        <v>41</v>
      </c>
      <c r="U8" s="102">
        <v>13496</v>
      </c>
      <c r="V8" s="102">
        <v>13098</v>
      </c>
      <c r="W8" s="103">
        <f>SUM(U8:V8)</f>
        <v>26594</v>
      </c>
      <c r="X8" s="102">
        <v>9486</v>
      </c>
      <c r="Y8" s="102">
        <v>15759</v>
      </c>
      <c r="Z8" s="103">
        <f>SUM(X8:Y8)</f>
        <v>25245</v>
      </c>
      <c r="AA8" s="104">
        <f>W8+Z8</f>
        <v>51839</v>
      </c>
      <c r="AC8" s="112" t="s">
        <v>41</v>
      </c>
      <c r="AD8" s="102">
        <v>10205</v>
      </c>
      <c r="AE8" s="102">
        <v>8048</v>
      </c>
      <c r="AF8" s="103">
        <f>SUM(AD8:AE8)</f>
        <v>18253</v>
      </c>
      <c r="AG8" s="102">
        <v>7107</v>
      </c>
      <c r="AH8" s="102">
        <v>10275</v>
      </c>
      <c r="AI8" s="103">
        <f>SUM(AG8:AH8)</f>
        <v>17382</v>
      </c>
      <c r="AJ8" s="104">
        <f>AF8+AI8</f>
        <v>35635</v>
      </c>
    </row>
    <row r="9" spans="1:36" x14ac:dyDescent="0.25">
      <c r="A9" s="92"/>
      <c r="B9" s="101" t="s">
        <v>42</v>
      </c>
      <c r="C9" s="102">
        <v>6045</v>
      </c>
      <c r="D9" s="102">
        <v>3360</v>
      </c>
      <c r="E9" s="103">
        <v>9405</v>
      </c>
      <c r="F9" s="102">
        <v>4705</v>
      </c>
      <c r="G9" s="102">
        <v>5151</v>
      </c>
      <c r="H9" s="103">
        <v>9856</v>
      </c>
      <c r="I9" s="104">
        <v>19261</v>
      </c>
      <c r="K9" s="112" t="s">
        <v>42</v>
      </c>
      <c r="L9" s="102">
        <v>24028</v>
      </c>
      <c r="M9" s="102">
        <v>26331</v>
      </c>
      <c r="N9" s="103">
        <v>50359</v>
      </c>
      <c r="O9" s="102">
        <v>17066</v>
      </c>
      <c r="P9" s="102">
        <v>37528</v>
      </c>
      <c r="Q9" s="103">
        <v>54594</v>
      </c>
      <c r="R9" s="104">
        <v>104953</v>
      </c>
      <c r="T9" s="112" t="s">
        <v>42</v>
      </c>
      <c r="U9" s="102">
        <v>19608</v>
      </c>
      <c r="V9" s="102">
        <v>20359</v>
      </c>
      <c r="W9" s="103">
        <f>SUM(U9:V9)</f>
        <v>39967</v>
      </c>
      <c r="X9" s="102">
        <v>12405</v>
      </c>
      <c r="Y9" s="102">
        <v>21651</v>
      </c>
      <c r="Z9" s="103">
        <f>SUM(X9:Y9)</f>
        <v>34056</v>
      </c>
      <c r="AA9" s="104">
        <f t="shared" ref="AA9:AA22" si="0">W9+Z9</f>
        <v>74023</v>
      </c>
      <c r="AC9" s="112" t="s">
        <v>42</v>
      </c>
      <c r="AD9" s="102">
        <v>18116</v>
      </c>
      <c r="AE9" s="102">
        <v>17333</v>
      </c>
      <c r="AF9" s="103">
        <f>SUM(AD9:AE9)</f>
        <v>35449</v>
      </c>
      <c r="AG9" s="102">
        <v>12510</v>
      </c>
      <c r="AH9" s="102">
        <v>26892</v>
      </c>
      <c r="AI9" s="103">
        <f t="shared" ref="AI9:AI22" si="1">SUM(AG9:AH9)</f>
        <v>39402</v>
      </c>
      <c r="AJ9" s="104">
        <f t="shared" ref="AJ9" si="2">AF9+AI9</f>
        <v>74851</v>
      </c>
    </row>
    <row r="10" spans="1:36" x14ac:dyDescent="0.25">
      <c r="A10" s="92"/>
      <c r="B10" s="101" t="s">
        <v>43</v>
      </c>
      <c r="C10" s="102">
        <v>135319</v>
      </c>
      <c r="D10" s="102">
        <v>45237</v>
      </c>
      <c r="E10" s="103">
        <v>180556</v>
      </c>
      <c r="F10" s="102">
        <v>25921</v>
      </c>
      <c r="G10" s="102">
        <v>35011</v>
      </c>
      <c r="H10" s="103">
        <v>60932</v>
      </c>
      <c r="I10" s="104">
        <v>241488</v>
      </c>
      <c r="K10" s="112" t="s">
        <v>43</v>
      </c>
      <c r="L10" s="102">
        <v>184076</v>
      </c>
      <c r="M10" s="102">
        <v>54088</v>
      </c>
      <c r="N10" s="103">
        <v>238164</v>
      </c>
      <c r="O10" s="102">
        <v>28599</v>
      </c>
      <c r="P10" s="102">
        <v>33954</v>
      </c>
      <c r="Q10" s="103">
        <v>62553</v>
      </c>
      <c r="R10" s="104">
        <v>300717</v>
      </c>
      <c r="T10" s="112" t="s">
        <v>43</v>
      </c>
      <c r="U10" s="102">
        <v>239464</v>
      </c>
      <c r="V10" s="102">
        <v>77336</v>
      </c>
      <c r="W10" s="103">
        <f>SUM(U10:V10)</f>
        <v>316800</v>
      </c>
      <c r="X10" s="102">
        <v>38406</v>
      </c>
      <c r="Y10" s="102">
        <v>58582</v>
      </c>
      <c r="Z10" s="103">
        <f>SUM(X10:Y10)</f>
        <v>96988</v>
      </c>
      <c r="AA10" s="104">
        <f t="shared" si="0"/>
        <v>413788</v>
      </c>
      <c r="AC10" s="112" t="s">
        <v>43</v>
      </c>
      <c r="AD10" s="102">
        <v>276441</v>
      </c>
      <c r="AE10" s="102">
        <v>90700</v>
      </c>
      <c r="AF10" s="103">
        <f>SUM(AD10:AE10)</f>
        <v>367141</v>
      </c>
      <c r="AG10" s="102">
        <v>39414</v>
      </c>
      <c r="AH10" s="102">
        <v>60424</v>
      </c>
      <c r="AI10" s="103">
        <f t="shared" si="1"/>
        <v>99838</v>
      </c>
      <c r="AJ10" s="104">
        <f>AF10+AI10</f>
        <v>466979</v>
      </c>
    </row>
    <row r="11" spans="1:36" ht="7.8" customHeight="1" x14ac:dyDescent="0.25">
      <c r="A11" s="92"/>
      <c r="B11" s="105"/>
      <c r="C11" s="106"/>
      <c r="D11" s="106"/>
      <c r="E11" s="107"/>
      <c r="F11" s="106"/>
      <c r="G11" s="106"/>
      <c r="H11" s="107"/>
      <c r="I11" s="108"/>
      <c r="K11" s="113"/>
      <c r="L11" s="106"/>
      <c r="M11" s="106"/>
      <c r="N11" s="107"/>
      <c r="O11" s="106"/>
      <c r="P11" s="106"/>
      <c r="Q11" s="107"/>
      <c r="R11" s="108"/>
      <c r="T11" s="113"/>
      <c r="U11" s="106"/>
      <c r="V11" s="106"/>
      <c r="W11" s="107"/>
      <c r="X11" s="106"/>
      <c r="Y11" s="106"/>
      <c r="Z11" s="107"/>
      <c r="AA11" s="108"/>
      <c r="AC11" s="113"/>
      <c r="AD11" s="106"/>
      <c r="AE11" s="106"/>
      <c r="AF11" s="107"/>
      <c r="AG11" s="106"/>
      <c r="AH11" s="106"/>
      <c r="AI11" s="107"/>
      <c r="AJ11" s="108"/>
    </row>
    <row r="12" spans="1:36" x14ac:dyDescent="0.25">
      <c r="A12" s="92"/>
      <c r="B12" s="101" t="s">
        <v>44</v>
      </c>
      <c r="C12" s="102">
        <v>47866</v>
      </c>
      <c r="D12" s="102">
        <v>59285</v>
      </c>
      <c r="E12" s="103">
        <v>107151</v>
      </c>
      <c r="F12" s="102">
        <v>49127</v>
      </c>
      <c r="G12" s="102">
        <v>102734</v>
      </c>
      <c r="H12" s="103">
        <v>151861</v>
      </c>
      <c r="I12" s="104">
        <v>259012</v>
      </c>
      <c r="K12" s="112" t="s">
        <v>44</v>
      </c>
      <c r="L12" s="102">
        <v>35634</v>
      </c>
      <c r="M12" s="102">
        <v>39695</v>
      </c>
      <c r="N12" s="103">
        <v>75329</v>
      </c>
      <c r="O12" s="102">
        <v>30858</v>
      </c>
      <c r="P12" s="102">
        <v>61979</v>
      </c>
      <c r="Q12" s="103">
        <v>92837</v>
      </c>
      <c r="R12" s="104">
        <v>168166</v>
      </c>
      <c r="T12" s="112" t="s">
        <v>44</v>
      </c>
      <c r="U12" s="102">
        <v>40185</v>
      </c>
      <c r="V12" s="102">
        <v>41898</v>
      </c>
      <c r="W12" s="103">
        <f>SUM(U12:V12)</f>
        <v>82083</v>
      </c>
      <c r="X12" s="102">
        <v>35358</v>
      </c>
      <c r="Y12" s="102">
        <v>66540</v>
      </c>
      <c r="Z12" s="103">
        <f>SUM(X12:Y12)</f>
        <v>101898</v>
      </c>
      <c r="AA12" s="104">
        <f t="shared" si="0"/>
        <v>183981</v>
      </c>
      <c r="AC12" s="112" t="s">
        <v>44</v>
      </c>
      <c r="AD12" s="102">
        <v>43767</v>
      </c>
      <c r="AE12" s="102">
        <v>44441</v>
      </c>
      <c r="AF12" s="103">
        <f>SUM(AD12:AE12)</f>
        <v>88208</v>
      </c>
      <c r="AG12" s="102">
        <v>41009</v>
      </c>
      <c r="AH12" s="102">
        <v>72026</v>
      </c>
      <c r="AI12" s="103">
        <f t="shared" si="1"/>
        <v>113035</v>
      </c>
      <c r="AJ12" s="104">
        <f t="shared" ref="AJ12:AJ14" si="3">AF12+AI12</f>
        <v>201243</v>
      </c>
    </row>
    <row r="13" spans="1:36" x14ac:dyDescent="0.25">
      <c r="A13" s="92"/>
      <c r="B13" s="101" t="s">
        <v>45</v>
      </c>
      <c r="C13" s="102">
        <v>27794</v>
      </c>
      <c r="D13" s="102">
        <v>7262</v>
      </c>
      <c r="E13" s="103">
        <v>35056</v>
      </c>
      <c r="F13" s="102">
        <v>8391</v>
      </c>
      <c r="G13" s="102">
        <v>8269</v>
      </c>
      <c r="H13" s="103">
        <v>16660</v>
      </c>
      <c r="I13" s="104">
        <v>51716</v>
      </c>
      <c r="K13" s="112" t="s">
        <v>45</v>
      </c>
      <c r="L13" s="102">
        <v>48799</v>
      </c>
      <c r="M13" s="102">
        <v>29049</v>
      </c>
      <c r="N13" s="103">
        <v>77848</v>
      </c>
      <c r="O13" s="102">
        <v>27927</v>
      </c>
      <c r="P13" s="102">
        <v>49398</v>
      </c>
      <c r="Q13" s="103">
        <v>77325</v>
      </c>
      <c r="R13" s="104">
        <v>155173</v>
      </c>
      <c r="T13" s="112" t="s">
        <v>45</v>
      </c>
      <c r="U13" s="102">
        <v>67151</v>
      </c>
      <c r="V13" s="102">
        <v>27189</v>
      </c>
      <c r="W13" s="103">
        <f>SUM(U13:V13)</f>
        <v>94340</v>
      </c>
      <c r="X13" s="102">
        <v>25658</v>
      </c>
      <c r="Y13" s="102">
        <v>44891</v>
      </c>
      <c r="Z13" s="103">
        <f>SUM(X13:Y13)</f>
        <v>70549</v>
      </c>
      <c r="AA13" s="104">
        <f t="shared" si="0"/>
        <v>164889</v>
      </c>
      <c r="AC13" s="112" t="s">
        <v>45</v>
      </c>
      <c r="AD13" s="102">
        <v>75241</v>
      </c>
      <c r="AE13" s="102">
        <v>29898</v>
      </c>
      <c r="AF13" s="103">
        <f>SUM(AD13:AE13)</f>
        <v>105139</v>
      </c>
      <c r="AG13" s="102">
        <v>26936</v>
      </c>
      <c r="AH13" s="102">
        <v>48013</v>
      </c>
      <c r="AI13" s="103">
        <f t="shared" si="1"/>
        <v>74949</v>
      </c>
      <c r="AJ13" s="104">
        <f t="shared" si="3"/>
        <v>180088</v>
      </c>
    </row>
    <row r="14" spans="1:36" x14ac:dyDescent="0.25">
      <c r="A14" s="92"/>
      <c r="B14" s="101" t="s">
        <v>46</v>
      </c>
      <c r="C14" s="102">
        <v>86311</v>
      </c>
      <c r="D14" s="102">
        <v>27200</v>
      </c>
      <c r="E14" s="103">
        <v>113511</v>
      </c>
      <c r="F14" s="102">
        <v>16592</v>
      </c>
      <c r="G14" s="102">
        <v>15919</v>
      </c>
      <c r="H14" s="103">
        <v>32511</v>
      </c>
      <c r="I14" s="104">
        <v>146022</v>
      </c>
      <c r="K14" s="112" t="s">
        <v>46</v>
      </c>
      <c r="L14" s="102">
        <v>121280</v>
      </c>
      <c r="M14" s="102">
        <v>42171</v>
      </c>
      <c r="N14" s="103">
        <v>163451</v>
      </c>
      <c r="O14" s="102">
        <v>21652</v>
      </c>
      <c r="P14" s="102">
        <v>19903</v>
      </c>
      <c r="Q14" s="103">
        <v>41555</v>
      </c>
      <c r="R14" s="104">
        <v>205006</v>
      </c>
      <c r="T14" s="112" t="s">
        <v>46</v>
      </c>
      <c r="U14" s="102">
        <v>135007</v>
      </c>
      <c r="V14" s="102">
        <v>53577</v>
      </c>
      <c r="W14" s="103">
        <f>SUM(U14:V14)</f>
        <v>188584</v>
      </c>
      <c r="X14" s="102">
        <v>24347</v>
      </c>
      <c r="Y14" s="102">
        <v>27247</v>
      </c>
      <c r="Z14" s="103">
        <f>SUM(X14:Y14)</f>
        <v>51594</v>
      </c>
      <c r="AA14" s="104">
        <f t="shared" si="0"/>
        <v>240178</v>
      </c>
      <c r="AC14" s="112" t="s">
        <v>46</v>
      </c>
      <c r="AD14" s="102">
        <v>160294</v>
      </c>
      <c r="AE14" s="102">
        <v>60892</v>
      </c>
      <c r="AF14" s="103">
        <f>SUM(AD14:AE14)</f>
        <v>221186</v>
      </c>
      <c r="AG14" s="102">
        <v>25255</v>
      </c>
      <c r="AH14" s="102">
        <v>29010</v>
      </c>
      <c r="AI14" s="103">
        <f t="shared" si="1"/>
        <v>54265</v>
      </c>
      <c r="AJ14" s="104">
        <f t="shared" si="3"/>
        <v>275451</v>
      </c>
    </row>
    <row r="15" spans="1:36" ht="7.8" customHeight="1" x14ac:dyDescent="0.25">
      <c r="A15" s="92"/>
      <c r="B15" s="105"/>
      <c r="C15" s="106"/>
      <c r="D15" s="106"/>
      <c r="E15" s="107"/>
      <c r="F15" s="106"/>
      <c r="G15" s="106"/>
      <c r="H15" s="107"/>
      <c r="I15" s="108"/>
      <c r="K15" s="113"/>
      <c r="L15" s="106"/>
      <c r="M15" s="106"/>
      <c r="N15" s="107"/>
      <c r="O15" s="106"/>
      <c r="P15" s="106"/>
      <c r="Q15" s="107"/>
      <c r="R15" s="108"/>
      <c r="T15" s="113"/>
      <c r="U15" s="106"/>
      <c r="V15" s="106"/>
      <c r="W15" s="107"/>
      <c r="X15" s="106"/>
      <c r="Y15" s="106"/>
      <c r="Z15" s="107"/>
      <c r="AA15" s="108"/>
      <c r="AC15" s="113"/>
      <c r="AD15" s="106"/>
      <c r="AE15" s="106"/>
      <c r="AF15" s="107"/>
      <c r="AG15" s="106"/>
      <c r="AH15" s="106"/>
      <c r="AI15" s="107"/>
      <c r="AJ15" s="108"/>
    </row>
    <row r="16" spans="1:36" x14ac:dyDescent="0.25">
      <c r="A16" s="92"/>
      <c r="B16" s="101" t="s">
        <v>47</v>
      </c>
      <c r="C16" s="102">
        <v>88132</v>
      </c>
      <c r="D16" s="102">
        <v>130699</v>
      </c>
      <c r="E16" s="103">
        <v>218831</v>
      </c>
      <c r="F16" s="102">
        <v>166143</v>
      </c>
      <c r="G16" s="102">
        <v>386017</v>
      </c>
      <c r="H16" s="103">
        <v>552160</v>
      </c>
      <c r="I16" s="104">
        <v>770991</v>
      </c>
      <c r="K16" s="112" t="s">
        <v>47</v>
      </c>
      <c r="L16" s="102">
        <v>80818</v>
      </c>
      <c r="M16" s="102">
        <v>109816</v>
      </c>
      <c r="N16" s="103">
        <v>190634</v>
      </c>
      <c r="O16" s="102">
        <v>133527</v>
      </c>
      <c r="P16" s="102">
        <v>321988</v>
      </c>
      <c r="Q16" s="103">
        <v>455515</v>
      </c>
      <c r="R16" s="104">
        <v>646149</v>
      </c>
      <c r="T16" s="112" t="s">
        <v>47</v>
      </c>
      <c r="U16" s="102">
        <v>86990</v>
      </c>
      <c r="V16" s="102">
        <v>114486</v>
      </c>
      <c r="W16" s="103">
        <f>SUM(U16:V16)</f>
        <v>201476</v>
      </c>
      <c r="X16" s="102">
        <v>142424</v>
      </c>
      <c r="Y16" s="102">
        <v>328864</v>
      </c>
      <c r="Z16" s="103">
        <f>SUM(X16:Y16)</f>
        <v>471288</v>
      </c>
      <c r="AA16" s="104">
        <f t="shared" si="0"/>
        <v>672764</v>
      </c>
      <c r="AC16" s="112" t="s">
        <v>47</v>
      </c>
      <c r="AD16" s="102">
        <v>83231</v>
      </c>
      <c r="AE16" s="102">
        <v>110798</v>
      </c>
      <c r="AF16" s="103">
        <f>SUM(AD16:AE16)</f>
        <v>194029</v>
      </c>
      <c r="AG16" s="102">
        <v>133123</v>
      </c>
      <c r="AH16" s="102">
        <v>295721</v>
      </c>
      <c r="AI16" s="103">
        <f t="shared" si="1"/>
        <v>428844</v>
      </c>
      <c r="AJ16" s="104">
        <f t="shared" ref="AJ16:AJ18" si="4">AF16+AI16</f>
        <v>622873</v>
      </c>
    </row>
    <row r="17" spans="1:36" x14ac:dyDescent="0.25">
      <c r="A17" s="92"/>
      <c r="B17" s="101" t="s">
        <v>48</v>
      </c>
      <c r="C17" s="102">
        <v>98453</v>
      </c>
      <c r="D17" s="102">
        <v>143256</v>
      </c>
      <c r="E17" s="103">
        <v>241709</v>
      </c>
      <c r="F17" s="102">
        <v>138160</v>
      </c>
      <c r="G17" s="102">
        <v>330373</v>
      </c>
      <c r="H17" s="103">
        <v>468533</v>
      </c>
      <c r="I17" s="104">
        <v>710242</v>
      </c>
      <c r="K17" s="112" t="s">
        <v>48</v>
      </c>
      <c r="L17" s="102">
        <v>95916</v>
      </c>
      <c r="M17" s="102">
        <v>132857</v>
      </c>
      <c r="N17" s="103">
        <v>228773</v>
      </c>
      <c r="O17" s="102">
        <v>150426</v>
      </c>
      <c r="P17" s="102">
        <v>364283</v>
      </c>
      <c r="Q17" s="103">
        <v>514709</v>
      </c>
      <c r="R17" s="104">
        <v>743482</v>
      </c>
      <c r="T17" s="112" t="s">
        <v>48</v>
      </c>
      <c r="U17" s="102">
        <v>102039</v>
      </c>
      <c r="V17" s="102">
        <v>131553</v>
      </c>
      <c r="W17" s="103">
        <f>SUM(U17:V17)</f>
        <v>233592</v>
      </c>
      <c r="X17" s="102">
        <v>158457</v>
      </c>
      <c r="Y17" s="102">
        <v>366903</v>
      </c>
      <c r="Z17" s="103">
        <f>SUM(X17:Y17)</f>
        <v>525360</v>
      </c>
      <c r="AA17" s="104">
        <f t="shared" si="0"/>
        <v>758952</v>
      </c>
      <c r="AC17" s="112" t="s">
        <v>48</v>
      </c>
      <c r="AD17" s="102">
        <v>107732</v>
      </c>
      <c r="AE17" s="102">
        <v>134549</v>
      </c>
      <c r="AF17" s="103">
        <f>SUM(AD17:AE17)</f>
        <v>242281</v>
      </c>
      <c r="AG17" s="102">
        <v>154380</v>
      </c>
      <c r="AH17" s="102">
        <v>375223</v>
      </c>
      <c r="AI17" s="103">
        <f t="shared" si="1"/>
        <v>529603</v>
      </c>
      <c r="AJ17" s="104">
        <f t="shared" si="4"/>
        <v>771884</v>
      </c>
    </row>
    <row r="18" spans="1:36" x14ac:dyDescent="0.25">
      <c r="A18" s="92"/>
      <c r="B18" s="101" t="s">
        <v>49</v>
      </c>
      <c r="C18" s="102">
        <v>151460</v>
      </c>
      <c r="D18" s="102">
        <v>38527</v>
      </c>
      <c r="E18" s="103">
        <v>189987</v>
      </c>
      <c r="F18" s="102">
        <v>16415</v>
      </c>
      <c r="G18" s="102">
        <v>20527</v>
      </c>
      <c r="H18" s="103">
        <v>36942</v>
      </c>
      <c r="I18" s="104">
        <v>226929</v>
      </c>
      <c r="K18" s="112" t="s">
        <v>49</v>
      </c>
      <c r="L18" s="102">
        <v>190359</v>
      </c>
      <c r="M18" s="102">
        <v>47672</v>
      </c>
      <c r="N18" s="103">
        <v>238031</v>
      </c>
      <c r="O18" s="102">
        <v>23009</v>
      </c>
      <c r="P18" s="102">
        <v>25221</v>
      </c>
      <c r="Q18" s="103">
        <v>48230</v>
      </c>
      <c r="R18" s="104">
        <v>286261</v>
      </c>
      <c r="T18" s="112" t="s">
        <v>49</v>
      </c>
      <c r="U18" s="102">
        <v>211981</v>
      </c>
      <c r="V18" s="102">
        <v>54012</v>
      </c>
      <c r="W18" s="103">
        <f>SUM(U18:V18)</f>
        <v>265993</v>
      </c>
      <c r="X18" s="102">
        <v>25780</v>
      </c>
      <c r="Y18" s="102">
        <v>33964</v>
      </c>
      <c r="Z18" s="103">
        <f>SUM(X18:Y18)</f>
        <v>59744</v>
      </c>
      <c r="AA18" s="104">
        <f t="shared" si="0"/>
        <v>325737</v>
      </c>
      <c r="AC18" s="112" t="s">
        <v>49</v>
      </c>
      <c r="AD18" s="102">
        <v>236676</v>
      </c>
      <c r="AE18" s="102">
        <v>57781</v>
      </c>
      <c r="AF18" s="103">
        <f>SUM(AD18:AE18)</f>
        <v>294457</v>
      </c>
      <c r="AG18" s="102">
        <v>24167</v>
      </c>
      <c r="AH18" s="102">
        <v>28677</v>
      </c>
      <c r="AI18" s="103">
        <f t="shared" si="1"/>
        <v>52844</v>
      </c>
      <c r="AJ18" s="104">
        <f t="shared" si="4"/>
        <v>347301</v>
      </c>
    </row>
    <row r="19" spans="1:36" ht="5.4" customHeight="1" x14ac:dyDescent="0.25">
      <c r="A19" s="92"/>
      <c r="B19" s="105"/>
      <c r="C19" s="106"/>
      <c r="D19" s="106"/>
      <c r="E19" s="107"/>
      <c r="F19" s="106"/>
      <c r="G19" s="106"/>
      <c r="H19" s="107"/>
      <c r="I19" s="108"/>
      <c r="K19" s="113"/>
      <c r="L19" s="106"/>
      <c r="M19" s="106"/>
      <c r="N19" s="107"/>
      <c r="O19" s="106"/>
      <c r="P19" s="106"/>
      <c r="Q19" s="107"/>
      <c r="R19" s="108"/>
      <c r="T19" s="113"/>
      <c r="U19" s="106"/>
      <c r="V19" s="106"/>
      <c r="W19" s="107"/>
      <c r="X19" s="106"/>
      <c r="Y19" s="106"/>
      <c r="Z19" s="107"/>
      <c r="AA19" s="108"/>
      <c r="AC19" s="113"/>
      <c r="AD19" s="106"/>
      <c r="AE19" s="106"/>
      <c r="AF19" s="107"/>
      <c r="AG19" s="106"/>
      <c r="AH19" s="106"/>
      <c r="AI19" s="107"/>
      <c r="AJ19" s="108"/>
    </row>
    <row r="20" spans="1:36" x14ac:dyDescent="0.25">
      <c r="A20" s="92"/>
      <c r="B20" s="101" t="s">
        <v>50</v>
      </c>
      <c r="C20" s="102">
        <v>19881</v>
      </c>
      <c r="D20" s="102">
        <v>15264</v>
      </c>
      <c r="E20" s="103">
        <v>35145</v>
      </c>
      <c r="F20" s="102">
        <v>13166</v>
      </c>
      <c r="G20" s="102">
        <v>24571</v>
      </c>
      <c r="H20" s="103">
        <v>37737</v>
      </c>
      <c r="I20" s="104">
        <v>72882</v>
      </c>
      <c r="K20" s="112" t="s">
        <v>50</v>
      </c>
      <c r="L20" s="102">
        <v>23447</v>
      </c>
      <c r="M20" s="102">
        <v>20053</v>
      </c>
      <c r="N20" s="103">
        <v>43500</v>
      </c>
      <c r="O20" s="102">
        <v>16920</v>
      </c>
      <c r="P20" s="102">
        <v>30033</v>
      </c>
      <c r="Q20" s="103">
        <v>46953</v>
      </c>
      <c r="R20" s="104">
        <v>90453</v>
      </c>
      <c r="S20" s="98"/>
      <c r="T20" s="112" t="s">
        <v>50</v>
      </c>
      <c r="U20" s="102">
        <v>30793</v>
      </c>
      <c r="V20" s="102">
        <v>31175</v>
      </c>
      <c r="W20" s="103">
        <f>SUM(U20:V20)</f>
        <v>61968</v>
      </c>
      <c r="X20" s="102">
        <v>24136</v>
      </c>
      <c r="Y20" s="102">
        <v>51666</v>
      </c>
      <c r="Z20" s="103">
        <f>SUM(X20:Y20)</f>
        <v>75802</v>
      </c>
      <c r="AA20" s="104">
        <f t="shared" si="0"/>
        <v>137770</v>
      </c>
      <c r="AC20" s="112" t="s">
        <v>50</v>
      </c>
      <c r="AD20" s="102">
        <v>38833</v>
      </c>
      <c r="AE20" s="102">
        <v>35515</v>
      </c>
      <c r="AF20" s="103">
        <f>SUM(AD20:AE20)</f>
        <v>74348</v>
      </c>
      <c r="AG20" s="102">
        <v>25108</v>
      </c>
      <c r="AH20" s="102">
        <v>53796</v>
      </c>
      <c r="AI20" s="103">
        <f t="shared" si="1"/>
        <v>78904</v>
      </c>
      <c r="AJ20" s="104">
        <f>AF20+AI20</f>
        <v>153252</v>
      </c>
    </row>
    <row r="21" spans="1:36" x14ac:dyDescent="0.25">
      <c r="A21" s="92"/>
      <c r="B21" s="101" t="s">
        <v>51</v>
      </c>
      <c r="C21" s="102">
        <v>16340</v>
      </c>
      <c r="D21" s="102">
        <v>16294</v>
      </c>
      <c r="E21" s="103">
        <v>32634</v>
      </c>
      <c r="F21" s="102">
        <v>14021</v>
      </c>
      <c r="G21" s="102">
        <v>21277</v>
      </c>
      <c r="H21" s="103">
        <v>35298</v>
      </c>
      <c r="I21" s="104">
        <v>67932</v>
      </c>
      <c r="K21" s="112" t="s">
        <v>51</v>
      </c>
      <c r="L21" s="102">
        <v>18576</v>
      </c>
      <c r="M21" s="102">
        <v>14967</v>
      </c>
      <c r="N21" s="103">
        <v>33543</v>
      </c>
      <c r="O21" s="102">
        <v>13602</v>
      </c>
      <c r="P21" s="102">
        <v>24405</v>
      </c>
      <c r="Q21" s="103">
        <v>38007</v>
      </c>
      <c r="R21" s="104">
        <v>71550</v>
      </c>
      <c r="T21" s="112" t="s">
        <v>51</v>
      </c>
      <c r="U21" s="102">
        <v>12258</v>
      </c>
      <c r="V21" s="102">
        <v>9268</v>
      </c>
      <c r="W21" s="103">
        <f>SUM(U21:V21)</f>
        <v>21526</v>
      </c>
      <c r="X21" s="102">
        <v>9189</v>
      </c>
      <c r="Y21" s="102">
        <v>8706</v>
      </c>
      <c r="Z21" s="103">
        <f>SUM(X21:Y21)</f>
        <v>17895</v>
      </c>
      <c r="AA21" s="104">
        <f t="shared" si="0"/>
        <v>39421</v>
      </c>
      <c r="AC21" s="112" t="s">
        <v>51</v>
      </c>
      <c r="AD21" s="102">
        <v>14298</v>
      </c>
      <c r="AE21" s="102">
        <v>7594</v>
      </c>
      <c r="AF21" s="103">
        <f>SUM(AD21:AE21)</f>
        <v>21892</v>
      </c>
      <c r="AG21" s="102">
        <v>7902</v>
      </c>
      <c r="AH21" s="102">
        <v>7869</v>
      </c>
      <c r="AI21" s="103">
        <f t="shared" si="1"/>
        <v>15771</v>
      </c>
      <c r="AJ21" s="104">
        <f>AF21+AI21</f>
        <v>37663</v>
      </c>
    </row>
    <row r="22" spans="1:36" x14ac:dyDescent="0.25">
      <c r="A22" s="92"/>
      <c r="B22" s="101" t="s">
        <v>52</v>
      </c>
      <c r="C22" s="102">
        <v>189863</v>
      </c>
      <c r="D22" s="102">
        <v>48251</v>
      </c>
      <c r="E22" s="103">
        <v>238114</v>
      </c>
      <c r="F22" s="102">
        <v>25000</v>
      </c>
      <c r="G22" s="102">
        <v>27443</v>
      </c>
      <c r="H22" s="103">
        <v>52443</v>
      </c>
      <c r="I22" s="104">
        <v>290557</v>
      </c>
      <c r="K22" s="112" t="s">
        <v>52</v>
      </c>
      <c r="L22" s="102">
        <v>222467</v>
      </c>
      <c r="M22" s="102">
        <v>57805</v>
      </c>
      <c r="N22" s="103">
        <v>280272</v>
      </c>
      <c r="O22" s="102">
        <v>26051</v>
      </c>
      <c r="P22" s="102">
        <v>30162</v>
      </c>
      <c r="Q22" s="103">
        <v>56213</v>
      </c>
      <c r="R22" s="104">
        <v>336485</v>
      </c>
      <c r="T22" s="112" t="s">
        <v>52</v>
      </c>
      <c r="U22" s="102">
        <v>258147</v>
      </c>
      <c r="V22" s="102">
        <v>66394</v>
      </c>
      <c r="W22" s="103">
        <f>SUM(U22:V22)</f>
        <v>324541</v>
      </c>
      <c r="X22" s="102">
        <v>28759</v>
      </c>
      <c r="Y22" s="102">
        <v>35265</v>
      </c>
      <c r="Z22" s="103">
        <f>SUM(X22:Y22)</f>
        <v>64024</v>
      </c>
      <c r="AA22" s="104">
        <f t="shared" si="0"/>
        <v>388565</v>
      </c>
      <c r="AC22" s="112" t="s">
        <v>52</v>
      </c>
      <c r="AD22" s="102">
        <v>291981</v>
      </c>
      <c r="AE22" s="102">
        <v>79686</v>
      </c>
      <c r="AF22" s="103">
        <f>SUM(AD22:AE22)</f>
        <v>371667</v>
      </c>
      <c r="AG22" s="102">
        <v>30054</v>
      </c>
      <c r="AH22" s="102">
        <v>38861</v>
      </c>
      <c r="AI22" s="103">
        <f t="shared" si="1"/>
        <v>68915</v>
      </c>
      <c r="AJ22" s="104">
        <f>AF22+AI22</f>
        <v>440582</v>
      </c>
    </row>
    <row r="23" spans="1:36" ht="12.6" thickBot="1" x14ac:dyDescent="0.3">
      <c r="A23" s="92"/>
      <c r="B23" s="109" t="s">
        <v>2</v>
      </c>
      <c r="C23" s="110">
        <v>876693</v>
      </c>
      <c r="D23" s="110">
        <v>543321</v>
      </c>
      <c r="E23" s="110">
        <v>1420014</v>
      </c>
      <c r="F23" s="110">
        <v>484566</v>
      </c>
      <c r="G23" s="110">
        <v>989567</v>
      </c>
      <c r="H23" s="110">
        <v>1474133</v>
      </c>
      <c r="I23" s="111">
        <v>2894147</v>
      </c>
      <c r="K23" s="114" t="s">
        <v>2</v>
      </c>
      <c r="L23" s="110">
        <v>1058983</v>
      </c>
      <c r="M23" s="110">
        <v>587247</v>
      </c>
      <c r="N23" s="110">
        <v>1646230</v>
      </c>
      <c r="O23" s="110">
        <v>499506</v>
      </c>
      <c r="P23" s="110">
        <v>1014614</v>
      </c>
      <c r="Q23" s="110">
        <v>1514120</v>
      </c>
      <c r="R23" s="111">
        <v>3160350</v>
      </c>
      <c r="T23" s="114" t="s">
        <v>2</v>
      </c>
      <c r="U23" s="110">
        <f t="shared" ref="U23:AA23" si="5">SUM(U8:U22)</f>
        <v>1217119</v>
      </c>
      <c r="V23" s="110">
        <f t="shared" si="5"/>
        <v>640345</v>
      </c>
      <c r="W23" s="110">
        <f t="shared" si="5"/>
        <v>1857464</v>
      </c>
      <c r="X23" s="110">
        <f t="shared" si="5"/>
        <v>534405</v>
      </c>
      <c r="Y23" s="110">
        <f t="shared" si="5"/>
        <v>1060038</v>
      </c>
      <c r="Z23" s="110">
        <f t="shared" si="5"/>
        <v>1594443</v>
      </c>
      <c r="AA23" s="111">
        <f t="shared" si="5"/>
        <v>3451907</v>
      </c>
      <c r="AC23" s="114" t="s">
        <v>2</v>
      </c>
      <c r="AD23" s="110">
        <f>SUM(AD8:AD22)</f>
        <v>1356815</v>
      </c>
      <c r="AE23" s="110">
        <f>SUM(AE8:AE22)</f>
        <v>677235</v>
      </c>
      <c r="AF23" s="110">
        <f>SUM(AF8:AF22)</f>
        <v>2034050</v>
      </c>
      <c r="AG23" s="110">
        <f>SUM(AG8:AG22)</f>
        <v>526965</v>
      </c>
      <c r="AH23" s="110">
        <f>SUM(AH8:AH22)</f>
        <v>1046787</v>
      </c>
      <c r="AI23" s="110">
        <f>SUM(AI8:AI22)</f>
        <v>1573752</v>
      </c>
      <c r="AJ23" s="111">
        <f>SUM(AJ8:AJ22)</f>
        <v>3607802</v>
      </c>
    </row>
    <row r="24" spans="1:36" ht="12.6" thickTop="1" x14ac:dyDescent="0.25">
      <c r="A24" s="92"/>
      <c r="B24" s="93"/>
      <c r="C24" s="92"/>
      <c r="D24" s="92"/>
      <c r="E24" s="92"/>
      <c r="F24" s="92"/>
      <c r="G24" s="92"/>
      <c r="H24" s="92"/>
      <c r="I24" s="92"/>
    </row>
  </sheetData>
  <mergeCells count="21">
    <mergeCell ref="AC6:AC7"/>
    <mergeCell ref="AD6:AF6"/>
    <mergeCell ref="AG6:AI6"/>
    <mergeCell ref="AJ6:AJ7"/>
    <mergeCell ref="AC5:AJ5"/>
    <mergeCell ref="K5:R5"/>
    <mergeCell ref="B5:I5"/>
    <mergeCell ref="B2:R2"/>
    <mergeCell ref="T5:AA5"/>
    <mergeCell ref="T6:T7"/>
    <mergeCell ref="U6:W6"/>
    <mergeCell ref="X6:Z6"/>
    <mergeCell ref="AA6:AA7"/>
    <mergeCell ref="K6:K7"/>
    <mergeCell ref="L6:N6"/>
    <mergeCell ref="O6:Q6"/>
    <mergeCell ref="R6:R7"/>
    <mergeCell ref="B6:B7"/>
    <mergeCell ref="F6:H6"/>
    <mergeCell ref="C6:E6"/>
    <mergeCell ref="I6:I7"/>
  </mergeCells>
  <pageMargins left="0.11811023622047245" right="0.11811023622047245" top="0.74803149606299213" bottom="0.74803149606299213" header="0.31496062992125984" footer="0.31496062992125984"/>
  <pageSetup paperSize="9" scale="50" orientation="landscape" r:id="rId1"/>
  <headerFooter>
    <oddFooter>&amp;CTravail associatif_statistiques annuelles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liste des tableaux</vt:lpstr>
      <vt:lpstr>tab 1_2_3_fr</vt:lpstr>
      <vt:lpstr>tab 4_fr</vt:lpstr>
      <vt:lpstr>tab 5_fr</vt:lpstr>
      <vt:lpstr>'tab 1_2_3_fr'!Zone_d_impression</vt:lpstr>
      <vt:lpstr>'tab 4_fr'!Zone_d_impression</vt:lpstr>
      <vt:lpstr>'tab 5_fr'!Zone_d_impression</vt:lpstr>
    </vt:vector>
  </TitlesOfParts>
  <Company>RSZONSSLSS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Vets Peter</dc:creator>
  <cp:lastModifiedBy>Radouane Tahiri</cp:lastModifiedBy>
  <cp:lastPrinted>2025-06-02T12:55:42Z</cp:lastPrinted>
  <dcterms:created xsi:type="dcterms:W3CDTF">2019-12-13T14:11:00Z</dcterms:created>
  <dcterms:modified xsi:type="dcterms:W3CDTF">2026-06-11T08:35:53Z</dcterms:modified>
</cp:coreProperties>
</file>